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votna\Desktop\"/>
    </mc:Choice>
  </mc:AlternateContent>
  <bookViews>
    <workbookView xWindow="0" yWindow="0" windowWidth="21570" windowHeight="8055"/>
  </bookViews>
  <sheets>
    <sheet name="listopad 2020" sheetId="1" r:id="rId1"/>
  </sheets>
  <definedNames>
    <definedName name="_xlnm.Print_Area" localSheetId="0">'listopad 2020'!$B$1:$J$58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1" i="1" l="1"/>
  <c r="G51" i="1"/>
  <c r="F51" i="1"/>
  <c r="I27" i="1"/>
  <c r="L26" i="1"/>
  <c r="O25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H10" i="1"/>
  <c r="L10" i="1" s="1"/>
  <c r="H9" i="1"/>
  <c r="L9" i="1" s="1"/>
  <c r="H8" i="1"/>
  <c r="L8" i="1" s="1"/>
  <c r="H7" i="1"/>
  <c r="L7" i="1" s="1"/>
  <c r="H6" i="1"/>
  <c r="H27" i="1" s="1"/>
  <c r="H29" i="1" s="1"/>
  <c r="L5" i="1"/>
  <c r="L6" i="1" l="1"/>
</calcChain>
</file>

<file path=xl/sharedStrings.xml><?xml version="1.0" encoding="utf-8"?>
<sst xmlns="http://schemas.openxmlformats.org/spreadsheetml/2006/main" count="95" uniqueCount="59">
  <si>
    <r>
      <t xml:space="preserve">Návrh úpravy rozpočtu na rok 2020 </t>
    </r>
    <r>
      <rPr>
        <b/>
        <sz val="12"/>
        <color theme="1"/>
        <rFont val="Calibri"/>
        <family val="2"/>
        <charset val="238"/>
      </rPr>
      <t>- rozpočtové opatření č. 5 (listopad 2020)</t>
    </r>
  </si>
  <si>
    <t>NÁVRH</t>
  </si>
  <si>
    <t>položka</t>
  </si>
  <si>
    <t>paragraf</t>
  </si>
  <si>
    <t>schvál. rozp.</t>
  </si>
  <si>
    <t>upravený rozpočet</t>
  </si>
  <si>
    <t>rozdíl příjmů</t>
  </si>
  <si>
    <t>rozdíl výdajů</t>
  </si>
  <si>
    <t>pozn.</t>
  </si>
  <si>
    <t>kontrola</t>
  </si>
  <si>
    <t>231 20</t>
  </si>
  <si>
    <t>Odvody za odnětí půdy ze zemědělského půdního fondu</t>
  </si>
  <si>
    <t>231 21</t>
  </si>
  <si>
    <t>KANALIZACE - příjmy z úroků</t>
  </si>
  <si>
    <t>KANALIZACE - příjmy za opravy</t>
  </si>
  <si>
    <t>Náhrada od EKO-KOMU</t>
  </si>
  <si>
    <t>Příjmy z tenisových kurtů</t>
  </si>
  <si>
    <t>231 22</t>
  </si>
  <si>
    <t>NEI transfery ze SR</t>
  </si>
  <si>
    <t>231 31</t>
  </si>
  <si>
    <t>KANALIZACE - stočné placené ÚJV</t>
  </si>
  <si>
    <t>KANALIZACE - opravy a údržba</t>
  </si>
  <si>
    <t>231 30</t>
  </si>
  <si>
    <t>NEI transfery pro dětské kluby</t>
  </si>
  <si>
    <t>Dary peněžité seniorům (poukázky - sociální komise)</t>
  </si>
  <si>
    <t>Ostatní zájmová činnost</t>
  </si>
  <si>
    <t>Veř. osvětlení - Elektrická energie</t>
  </si>
  <si>
    <t xml:space="preserve">INVESTICE - ostatní záležitosti pozemních komunikací </t>
  </si>
  <si>
    <t>INVESTICE - kanalizace</t>
  </si>
  <si>
    <t>INVESTICE - základní škola</t>
  </si>
  <si>
    <t>INVESTICE - sportovní zařízení v majetku obce</t>
  </si>
  <si>
    <t>INVESTICE - bytové hospodářství</t>
  </si>
  <si>
    <t>INVESTICE - veřejné osvětlení</t>
  </si>
  <si>
    <t>INVESTICE - vzhled obce</t>
  </si>
  <si>
    <t>INVESTICE - hasiči</t>
  </si>
  <si>
    <t>INVESTICE - vnitřní správa</t>
  </si>
  <si>
    <t>231 10</t>
  </si>
  <si>
    <t>Financování</t>
  </si>
  <si>
    <t>poznámka</t>
  </si>
  <si>
    <t>Změny na straně příjmů i výdajů na základě dosažené skutečnosti.</t>
  </si>
  <si>
    <t>Částky pro myslivce a včelaře byly na základě odůvodněných žádostí navýšeny o 3 tis. Kč.</t>
  </si>
  <si>
    <t>Navýšení záloh na el. energii od dodavatelské společnosti.</t>
  </si>
  <si>
    <t>Na základě požadavku auditu dochází k přerozdělení investic. Všechny investiční akce, byť ve fázi přípravy projektů nebo studií proveditelnosti, musí být</t>
  </si>
  <si>
    <t>bezpodmínečně zařazeny pod příslušný paragraf, ke kterému se plánovaná akce vztahuje.</t>
  </si>
  <si>
    <r>
      <t xml:space="preserve">Informační tabulka </t>
    </r>
    <r>
      <rPr>
        <b/>
        <sz val="11"/>
        <color rgb="FFFF0000"/>
        <rFont val="Calibri"/>
        <family val="2"/>
        <charset val="238"/>
      </rPr>
      <t>o přesunech mezi položkami bez dopadu na paragraf</t>
    </r>
  </si>
  <si>
    <t>Hasiči - ostatní osobní náklady</t>
  </si>
  <si>
    <t>Hasiči - DDHM</t>
  </si>
  <si>
    <t>Hasiči - ochranné pomůcky</t>
  </si>
  <si>
    <t>Hasiči - oděv a obuv</t>
  </si>
  <si>
    <t>Hasiči - opravy a údržba dodavatelsky</t>
  </si>
  <si>
    <t>VS - odměny za užití počítačových programů</t>
  </si>
  <si>
    <t>VS - nákup materiálu</t>
  </si>
  <si>
    <t>VS - elektrická energie</t>
  </si>
  <si>
    <t>VS - zpracování dat a služby IT</t>
  </si>
  <si>
    <t>VS - ostatní služby</t>
  </si>
  <si>
    <t>VS - opravy a údržba dodavatelsky</t>
  </si>
  <si>
    <t>Kontrolní součet</t>
  </si>
  <si>
    <r>
      <t xml:space="preserve">Celkově jde o navýšení příjmů o 621.934,- Kč a zároveň navýšení výdajů o 97.000,- Kč. </t>
    </r>
    <r>
      <rPr>
        <b/>
        <sz val="11"/>
        <color theme="1"/>
        <rFont val="Calibri"/>
        <family val="2"/>
        <charset val="238"/>
      </rPr>
      <t>Potřeba dofinancování z prostředků minulých let se tedy snižuje o 524.934,- Kč.</t>
    </r>
  </si>
  <si>
    <t>J. Jeřábková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</si>
</sst>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name val="Calibri"/>
      <family val="2"/>
      <charset val="238"/>
    </font>
    <font>
      <b/>
      <sz val="14"/>
      <color theme="1"/>
      <name val="Calibri"/>
      <family val="2"/>
      <charset val="238"/>
    </font>
    <font>
      <sz val="8"/>
      <color theme="1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0" borderId="0" xfId="0" applyFont="1"/>
    <xf numFmtId="0" fontId="0" fillId="0" borderId="0" xfId="0" applyFill="1" applyBorder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5" fillId="0" borderId="8" xfId="0" applyFont="1" applyBorder="1"/>
    <xf numFmtId="0" fontId="0" fillId="0" borderId="9" xfId="0" applyBorder="1"/>
    <xf numFmtId="0" fontId="0" fillId="0" borderId="10" xfId="0" applyBorder="1" applyAlignment="1">
      <alignment horizontal="right" indent="1"/>
    </xf>
    <xf numFmtId="1" fontId="0" fillId="0" borderId="11" xfId="0" applyNumberFormat="1" applyBorder="1" applyAlignment="1">
      <alignment horizontal="right" indent="1"/>
    </xf>
    <xf numFmtId="0" fontId="0" fillId="0" borderId="12" xfId="0" applyBorder="1"/>
    <xf numFmtId="0" fontId="0" fillId="0" borderId="11" xfId="0" applyBorder="1"/>
    <xf numFmtId="3" fontId="0" fillId="2" borderId="12" xfId="0" applyNumberFormat="1" applyFill="1" applyBorder="1" applyAlignment="1">
      <alignment horizontal="right" indent="1"/>
    </xf>
    <xf numFmtId="3" fontId="5" fillId="0" borderId="11" xfId="0" applyNumberFormat="1" applyFont="1" applyBorder="1" applyAlignment="1">
      <alignment horizontal="right" indent="1"/>
    </xf>
    <xf numFmtId="3" fontId="0" fillId="0" borderId="12" xfId="0" applyNumberFormat="1" applyBorder="1" applyAlignment="1">
      <alignment horizontal="right" indent="1"/>
    </xf>
    <xf numFmtId="3" fontId="0" fillId="0" borderId="11" xfId="0" applyNumberFormat="1" applyBorder="1" applyAlignment="1">
      <alignment horizontal="right" indent="1"/>
    </xf>
    <xf numFmtId="0" fontId="0" fillId="0" borderId="11" xfId="0" applyBorder="1" applyAlignment="1">
      <alignment horizontal="right" indent="1"/>
    </xf>
    <xf numFmtId="3" fontId="0" fillId="0" borderId="0" xfId="0" applyNumberFormat="1" applyBorder="1"/>
    <xf numFmtId="0" fontId="0" fillId="0" borderId="12" xfId="0" applyBorder="1" applyAlignment="1">
      <alignment horizontal="right" indent="1"/>
    </xf>
    <xf numFmtId="3" fontId="0" fillId="2" borderId="11" xfId="0" applyNumberFormat="1" applyFill="1" applyBorder="1" applyAlignment="1">
      <alignment horizontal="right" indent="1"/>
    </xf>
    <xf numFmtId="0" fontId="0" fillId="0" borderId="13" xfId="0" applyBorder="1" applyAlignment="1">
      <alignment horizontal="right" indent="1"/>
    </xf>
    <xf numFmtId="3" fontId="0" fillId="0" borderId="11" xfId="0" applyNumberFormat="1" applyFill="1" applyBorder="1" applyAlignment="1">
      <alignment horizontal="right" indent="1"/>
    </xf>
    <xf numFmtId="0" fontId="6" fillId="0" borderId="11" xfId="0" applyFont="1" applyBorder="1" applyAlignment="1">
      <alignment horizontal="right" indent="1"/>
    </xf>
    <xf numFmtId="3" fontId="0" fillId="0" borderId="14" xfId="0" applyNumberFormat="1" applyBorder="1" applyAlignment="1">
      <alignment horizontal="right" indent="1"/>
    </xf>
    <xf numFmtId="0" fontId="0" fillId="0" borderId="11" xfId="0" applyFill="1" applyBorder="1"/>
    <xf numFmtId="3" fontId="4" fillId="0" borderId="11" xfId="0" applyNumberFormat="1" applyFont="1" applyBorder="1" applyAlignment="1">
      <alignment horizontal="right" indent="1"/>
    </xf>
    <xf numFmtId="3" fontId="4" fillId="0" borderId="14" xfId="0" applyNumberFormat="1" applyFont="1" applyBorder="1" applyAlignment="1">
      <alignment horizontal="right" indent="1"/>
    </xf>
    <xf numFmtId="0" fontId="0" fillId="0" borderId="0" xfId="0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3" fontId="4" fillId="0" borderId="0" xfId="0" applyNumberFormat="1" applyFont="1" applyBorder="1" applyAlignment="1">
      <alignment horizontal="right" indent="1"/>
    </xf>
    <xf numFmtId="0" fontId="2" fillId="0" borderId="11" xfId="0" applyFont="1" applyBorder="1" applyAlignment="1">
      <alignment horizontal="right" indent="1"/>
    </xf>
    <xf numFmtId="0" fontId="2" fillId="0" borderId="12" xfId="0" applyFont="1" applyBorder="1" applyAlignment="1">
      <alignment horizontal="right" indent="1"/>
    </xf>
    <xf numFmtId="3" fontId="0" fillId="0" borderId="0" xfId="0" applyNumberFormat="1"/>
    <xf numFmtId="3" fontId="4" fillId="0" borderId="0" xfId="0" applyNumberFormat="1" applyFont="1" applyAlignment="1">
      <alignment horizontal="right" indent="1"/>
    </xf>
    <xf numFmtId="0" fontId="0" fillId="0" borderId="0" xfId="0" applyFill="1"/>
    <xf numFmtId="3" fontId="0" fillId="0" borderId="0" xfId="0" applyNumberFormat="1" applyFill="1" applyBorder="1"/>
    <xf numFmtId="0" fontId="4" fillId="0" borderId="0" xfId="0" applyFont="1"/>
    <xf numFmtId="0" fontId="4" fillId="0" borderId="15" xfId="0" applyFont="1" applyBorder="1"/>
    <xf numFmtId="0" fontId="4" fillId="0" borderId="0" xfId="0" applyFont="1" applyFill="1" applyBorder="1"/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3" fontId="0" fillId="0" borderId="13" xfId="0" applyNumberForma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13" xfId="0" applyBorder="1"/>
    <xf numFmtId="3" fontId="0" fillId="0" borderId="11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1" xfId="0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2" fillId="0" borderId="11" xfId="0" applyFont="1" applyBorder="1" applyAlignment="1">
      <alignment horizontal="right" vertical="center"/>
    </xf>
    <xf numFmtId="0" fontId="0" fillId="0" borderId="11" xfId="0" applyFont="1" applyBorder="1" applyAlignment="1">
      <alignment horizontal="left" vertical="center"/>
    </xf>
    <xf numFmtId="3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/>
    <xf numFmtId="0" fontId="2" fillId="0" borderId="16" xfId="0" applyFont="1" applyBorder="1" applyAlignment="1">
      <alignment horizontal="right" vertical="center"/>
    </xf>
    <xf numFmtId="0" fontId="2" fillId="0" borderId="17" xfId="0" applyFont="1" applyBorder="1" applyAlignment="1">
      <alignment horizontal="left" vertical="center"/>
    </xf>
    <xf numFmtId="3" fontId="7" fillId="0" borderId="13" xfId="0" applyNumberFormat="1" applyFont="1" applyBorder="1" applyAlignment="1">
      <alignment horizontal="center" vertical="center"/>
    </xf>
    <xf numFmtId="0" fontId="0" fillId="0" borderId="0" xfId="0" applyAlignment="1">
      <alignment horizontal="right" indent="1"/>
    </xf>
    <xf numFmtId="14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Font="1" applyFill="1"/>
    <xf numFmtId="0" fontId="0" fillId="0" borderId="10" xfId="0" applyFont="1" applyFill="1" applyBorder="1" applyAlignment="1">
      <alignment horizontal="right" indent="1"/>
    </xf>
    <xf numFmtId="1" fontId="0" fillId="0" borderId="11" xfId="0" applyNumberFormat="1" applyFont="1" applyFill="1" applyBorder="1" applyAlignment="1">
      <alignment horizontal="right" indent="1"/>
    </xf>
    <xf numFmtId="0" fontId="0" fillId="0" borderId="11" xfId="0" applyFont="1" applyFill="1" applyBorder="1" applyAlignment="1">
      <alignment horizontal="right" indent="1"/>
    </xf>
    <xf numFmtId="0" fontId="0" fillId="0" borderId="11" xfId="0" applyFont="1" applyFill="1" applyBorder="1"/>
    <xf numFmtId="3" fontId="0" fillId="0" borderId="11" xfId="0" applyNumberFormat="1" applyFont="1" applyFill="1" applyBorder="1" applyAlignment="1">
      <alignment horizontal="right" indent="1"/>
    </xf>
    <xf numFmtId="3" fontId="5" fillId="0" borderId="11" xfId="0" applyNumberFormat="1" applyFont="1" applyFill="1" applyBorder="1" applyAlignment="1">
      <alignment horizontal="right" indent="1"/>
    </xf>
    <xf numFmtId="3" fontId="0" fillId="0" borderId="12" xfId="0" applyNumberFormat="1" applyFont="1" applyFill="1" applyBorder="1" applyAlignment="1">
      <alignment horizontal="right" indent="1"/>
    </xf>
    <xf numFmtId="0" fontId="0" fillId="0" borderId="13" xfId="0" applyFont="1" applyFill="1" applyBorder="1" applyAlignment="1">
      <alignment horizontal="right" indent="1"/>
    </xf>
    <xf numFmtId="0" fontId="0" fillId="0" borderId="0" xfId="0" applyFont="1" applyFill="1" applyBorder="1"/>
    <xf numFmtId="3" fontId="0" fillId="0" borderId="0" xfId="0" applyNumberFormat="1" applyFont="1" applyFill="1" applyBorder="1"/>
    <xf numFmtId="3" fontId="0" fillId="2" borderId="11" xfId="0" applyNumberFormat="1" applyFont="1" applyFill="1" applyBorder="1" applyAlignment="1">
      <alignment horizontal="right" indent="1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3" fontId="7" fillId="0" borderId="10" xfId="0" applyNumberFormat="1" applyFont="1" applyBorder="1" applyAlignment="1">
      <alignment horizontal="center"/>
    </xf>
    <xf numFmtId="3" fontId="7" fillId="0" borderId="14" xfId="0" applyNumberFormat="1" applyFont="1" applyBorder="1" applyAlignment="1">
      <alignment horizontal="center"/>
    </xf>
    <xf numFmtId="0" fontId="0" fillId="0" borderId="0" xfId="0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J59"/>
  <sheetViews>
    <sheetView tabSelected="1" topLeftCell="A34" workbookViewId="0">
      <selection activeCell="B1" sqref="B1"/>
    </sheetView>
  </sheetViews>
  <sheetFormatPr defaultRowHeight="15" x14ac:dyDescent="0.25"/>
  <cols>
    <col min="1" max="1" width="1.28515625" customWidth="1"/>
    <col min="2" max="2" width="7.7109375" customWidth="1"/>
    <col min="3" max="3" width="8.5703125" customWidth="1"/>
    <col min="4" max="4" width="8.28515625" customWidth="1"/>
    <col min="5" max="5" width="45.140625" customWidth="1"/>
    <col min="6" max="6" width="11.7109375" customWidth="1"/>
    <col min="7" max="7" width="18.7109375" customWidth="1"/>
    <col min="8" max="9" width="13.7109375" customWidth="1"/>
    <col min="10" max="10" width="7.5703125" customWidth="1"/>
    <col min="11" max="11" width="8.85546875" style="2"/>
    <col min="12" max="30" width="8.85546875" style="3"/>
  </cols>
  <sheetData>
    <row r="1" spans="1:16364" ht="22.15" customHeight="1" x14ac:dyDescent="0.35">
      <c r="C1" s="1" t="s">
        <v>0</v>
      </c>
    </row>
    <row r="2" spans="1:16364" ht="14.25" customHeight="1" x14ac:dyDescent="0.25">
      <c r="B2" s="4"/>
      <c r="C2" s="5"/>
      <c r="D2" s="6"/>
      <c r="E2" s="5"/>
      <c r="F2" s="7"/>
      <c r="G2" s="8" t="s">
        <v>1</v>
      </c>
      <c r="H2" s="7"/>
      <c r="I2" s="9"/>
      <c r="J2" s="5"/>
    </row>
    <row r="3" spans="1:16364" ht="15" customHeight="1" thickBot="1" x14ac:dyDescent="0.3">
      <c r="B3" s="10"/>
      <c r="C3" s="11" t="s">
        <v>2</v>
      </c>
      <c r="D3" s="12" t="s">
        <v>3</v>
      </c>
      <c r="E3" s="13"/>
      <c r="F3" s="12" t="s">
        <v>4</v>
      </c>
      <c r="G3" s="14" t="s">
        <v>5</v>
      </c>
      <c r="H3" s="12" t="s">
        <v>6</v>
      </c>
      <c r="I3" s="11" t="s">
        <v>7</v>
      </c>
      <c r="J3" s="11" t="s">
        <v>8</v>
      </c>
      <c r="L3" s="15" t="s">
        <v>9</v>
      </c>
    </row>
    <row r="4" spans="1:16364" ht="4.5" customHeight="1" x14ac:dyDescent="0.25">
      <c r="B4" s="16"/>
      <c r="C4" s="17"/>
      <c r="D4" s="3"/>
      <c r="E4" s="17"/>
      <c r="F4" s="3"/>
      <c r="G4" s="18"/>
      <c r="H4" s="3"/>
      <c r="I4" s="17"/>
      <c r="J4" s="19"/>
    </row>
    <row r="5" spans="1:16364" ht="15" customHeight="1" x14ac:dyDescent="0.25">
      <c r="B5" s="20" t="s">
        <v>10</v>
      </c>
      <c r="C5" s="21">
        <v>1334</v>
      </c>
      <c r="D5" s="22"/>
      <c r="E5" s="23" t="s">
        <v>11</v>
      </c>
      <c r="F5" s="24">
        <v>980</v>
      </c>
      <c r="G5" s="25">
        <v>1770</v>
      </c>
      <c r="H5" s="26">
        <v>790</v>
      </c>
      <c r="I5" s="27"/>
      <c r="J5" s="28">
        <v>1</v>
      </c>
      <c r="L5" s="29">
        <f t="shared" ref="L5:L10" si="0">F5+H5</f>
        <v>1770</v>
      </c>
    </row>
    <row r="6" spans="1:16364" s="3" customFormat="1" ht="15" customHeight="1" x14ac:dyDescent="0.25">
      <c r="A6"/>
      <c r="B6" s="20" t="s">
        <v>12</v>
      </c>
      <c r="C6" s="21">
        <v>2141</v>
      </c>
      <c r="D6" s="30">
        <v>2321</v>
      </c>
      <c r="E6" s="23" t="s">
        <v>13</v>
      </c>
      <c r="F6" s="24">
        <v>12000</v>
      </c>
      <c r="G6" s="25">
        <v>15000</v>
      </c>
      <c r="H6" s="26">
        <f t="shared" ref="H6:H10" si="1">SUM(G6-F6)</f>
        <v>3000</v>
      </c>
      <c r="I6" s="27"/>
      <c r="J6" s="28">
        <v>1</v>
      </c>
      <c r="K6" s="2"/>
      <c r="L6" s="29">
        <f t="shared" si="0"/>
        <v>15000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</row>
    <row r="7" spans="1:16364" s="3" customFormat="1" ht="15" customHeight="1" x14ac:dyDescent="0.25">
      <c r="A7"/>
      <c r="B7" s="20" t="s">
        <v>12</v>
      </c>
      <c r="C7" s="21">
        <v>2324</v>
      </c>
      <c r="D7" s="30">
        <v>2321</v>
      </c>
      <c r="E7" s="23" t="s">
        <v>14</v>
      </c>
      <c r="F7" s="24">
        <v>20000</v>
      </c>
      <c r="G7" s="25">
        <v>10000</v>
      </c>
      <c r="H7" s="26">
        <f t="shared" si="1"/>
        <v>-10000</v>
      </c>
      <c r="I7" s="27"/>
      <c r="J7" s="28">
        <v>1</v>
      </c>
      <c r="K7" s="2"/>
      <c r="L7" s="29">
        <f t="shared" si="0"/>
        <v>10000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</row>
    <row r="8" spans="1:16364" s="3" customFormat="1" ht="15" customHeight="1" x14ac:dyDescent="0.25">
      <c r="A8"/>
      <c r="B8" s="20" t="s">
        <v>10</v>
      </c>
      <c r="C8" s="21">
        <v>2324</v>
      </c>
      <c r="D8" s="30">
        <v>3725</v>
      </c>
      <c r="E8" s="23" t="s">
        <v>15</v>
      </c>
      <c r="F8" s="24">
        <v>210000</v>
      </c>
      <c r="G8" s="25">
        <v>227200</v>
      </c>
      <c r="H8" s="26">
        <f t="shared" si="1"/>
        <v>17200</v>
      </c>
      <c r="I8" s="27"/>
      <c r="J8" s="28">
        <v>1</v>
      </c>
      <c r="K8" s="2"/>
      <c r="L8" s="29">
        <f t="shared" si="0"/>
        <v>227200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</row>
    <row r="9" spans="1:16364" s="3" customFormat="1" ht="15" customHeight="1" x14ac:dyDescent="0.25">
      <c r="A9"/>
      <c r="B9" s="20" t="s">
        <v>10</v>
      </c>
      <c r="C9" s="21">
        <v>2132</v>
      </c>
      <c r="D9" s="28">
        <v>6171</v>
      </c>
      <c r="E9" s="23" t="s">
        <v>16</v>
      </c>
      <c r="F9" s="31">
        <v>63000</v>
      </c>
      <c r="G9" s="25">
        <v>70000</v>
      </c>
      <c r="H9" s="26">
        <f t="shared" si="1"/>
        <v>7000</v>
      </c>
      <c r="I9" s="27"/>
      <c r="J9" s="32">
        <v>1</v>
      </c>
      <c r="K9" s="2"/>
      <c r="L9" s="29">
        <f t="shared" si="0"/>
        <v>70000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</row>
    <row r="10" spans="1:16364" s="82" customFormat="1" ht="15" customHeight="1" x14ac:dyDescent="0.25">
      <c r="A10" s="73"/>
      <c r="B10" s="74" t="s">
        <v>17</v>
      </c>
      <c r="C10" s="75">
        <v>4211</v>
      </c>
      <c r="D10" s="76"/>
      <c r="E10" s="77" t="s">
        <v>18</v>
      </c>
      <c r="F10" s="84">
        <v>1211113</v>
      </c>
      <c r="G10" s="79">
        <v>1815057</v>
      </c>
      <c r="H10" s="80">
        <f t="shared" si="1"/>
        <v>603944</v>
      </c>
      <c r="I10" s="78"/>
      <c r="J10" s="81">
        <v>1</v>
      </c>
      <c r="L10" s="83">
        <f t="shared" si="0"/>
        <v>1815057</v>
      </c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  <c r="WVV10" s="73"/>
      <c r="WVW10" s="73"/>
      <c r="WVX10" s="73"/>
      <c r="WVY10" s="73"/>
      <c r="WVZ10" s="73"/>
      <c r="WWA10" s="73"/>
      <c r="WWB10" s="73"/>
      <c r="WWC10" s="73"/>
      <c r="WWD10" s="73"/>
      <c r="WWE10" s="73"/>
      <c r="WWF10" s="73"/>
      <c r="WWG10" s="73"/>
      <c r="WWH10" s="73"/>
      <c r="WWI10" s="73"/>
      <c r="WWJ10" s="73"/>
      <c r="WWK10" s="73"/>
      <c r="WWL10" s="73"/>
      <c r="WWM10" s="73"/>
      <c r="WWN10" s="73"/>
      <c r="WWO10" s="73"/>
      <c r="WWP10" s="73"/>
      <c r="WWQ10" s="73"/>
      <c r="WWR10" s="73"/>
      <c r="WWS10" s="73"/>
      <c r="WWT10" s="73"/>
      <c r="WWU10" s="73"/>
      <c r="WWV10" s="73"/>
      <c r="WWW10" s="73"/>
      <c r="WWX10" s="73"/>
      <c r="WWY10" s="73"/>
      <c r="WWZ10" s="73"/>
      <c r="WXA10" s="73"/>
      <c r="WXB10" s="73"/>
      <c r="WXC10" s="73"/>
      <c r="WXD10" s="73"/>
      <c r="WXE10" s="73"/>
      <c r="WXF10" s="73"/>
      <c r="WXG10" s="73"/>
      <c r="WXH10" s="73"/>
      <c r="WXI10" s="73"/>
      <c r="WXJ10" s="73"/>
      <c r="WXK10" s="73"/>
      <c r="WXL10" s="73"/>
      <c r="WXM10" s="73"/>
      <c r="WXN10" s="73"/>
      <c r="WXO10" s="73"/>
      <c r="WXP10" s="73"/>
      <c r="WXQ10" s="73"/>
      <c r="WXR10" s="73"/>
      <c r="WXS10" s="73"/>
      <c r="WXT10" s="73"/>
      <c r="WXU10" s="73"/>
      <c r="WXV10" s="73"/>
      <c r="WXW10" s="73"/>
      <c r="WXX10" s="73"/>
      <c r="WXY10" s="73"/>
      <c r="WXZ10" s="73"/>
      <c r="WYA10" s="73"/>
      <c r="WYB10" s="73"/>
      <c r="WYC10" s="73"/>
      <c r="WYD10" s="73"/>
      <c r="WYE10" s="73"/>
      <c r="WYF10" s="73"/>
      <c r="WYG10" s="73"/>
      <c r="WYH10" s="73"/>
      <c r="WYI10" s="73"/>
      <c r="WYJ10" s="73"/>
      <c r="WYK10" s="73"/>
      <c r="WYL10" s="73"/>
      <c r="WYM10" s="73"/>
      <c r="WYN10" s="73"/>
      <c r="WYO10" s="73"/>
      <c r="WYP10" s="73"/>
      <c r="WYQ10" s="73"/>
      <c r="WYR10" s="73"/>
      <c r="WYS10" s="73"/>
      <c r="WYT10" s="73"/>
      <c r="WYU10" s="73"/>
      <c r="WYV10" s="73"/>
      <c r="WYW10" s="73"/>
      <c r="WYX10" s="73"/>
      <c r="WYY10" s="73"/>
      <c r="WYZ10" s="73"/>
      <c r="WZA10" s="73"/>
      <c r="WZB10" s="73"/>
      <c r="WZC10" s="73"/>
      <c r="WZD10" s="73"/>
      <c r="WZE10" s="73"/>
      <c r="WZF10" s="73"/>
      <c r="WZG10" s="73"/>
      <c r="WZH10" s="73"/>
      <c r="WZI10" s="73"/>
      <c r="WZJ10" s="73"/>
      <c r="WZK10" s="73"/>
      <c r="WZL10" s="73"/>
      <c r="WZM10" s="73"/>
      <c r="WZN10" s="73"/>
      <c r="WZO10" s="73"/>
      <c r="WZP10" s="73"/>
      <c r="WZQ10" s="73"/>
      <c r="WZR10" s="73"/>
      <c r="WZS10" s="73"/>
      <c r="WZT10" s="73"/>
      <c r="WZU10" s="73"/>
      <c r="WZV10" s="73"/>
      <c r="WZW10" s="73"/>
      <c r="WZX10" s="73"/>
      <c r="WZY10" s="73"/>
      <c r="WZZ10" s="73"/>
      <c r="XAA10" s="73"/>
      <c r="XAB10" s="73"/>
      <c r="XAC10" s="73"/>
      <c r="XAD10" s="73"/>
      <c r="XAE10" s="73"/>
      <c r="XAF10" s="73"/>
      <c r="XAG10" s="73"/>
      <c r="XAH10" s="73"/>
      <c r="XAI10" s="73"/>
      <c r="XAJ10" s="73"/>
      <c r="XAK10" s="73"/>
      <c r="XAL10" s="73"/>
      <c r="XAM10" s="73"/>
      <c r="XAN10" s="73"/>
      <c r="XAO10" s="73"/>
      <c r="XAP10" s="73"/>
      <c r="XAQ10" s="73"/>
      <c r="XAR10" s="73"/>
      <c r="XAS10" s="73"/>
      <c r="XAT10" s="73"/>
      <c r="XAU10" s="73"/>
      <c r="XAV10" s="73"/>
      <c r="XAW10" s="73"/>
      <c r="XAX10" s="73"/>
      <c r="XAY10" s="73"/>
      <c r="XAZ10" s="73"/>
      <c r="XBA10" s="73"/>
      <c r="XBB10" s="73"/>
      <c r="XBC10" s="73"/>
      <c r="XBD10" s="73"/>
      <c r="XBE10" s="73"/>
      <c r="XBF10" s="73"/>
      <c r="XBG10" s="73"/>
      <c r="XBH10" s="73"/>
      <c r="XBI10" s="73"/>
      <c r="XBJ10" s="73"/>
      <c r="XBK10" s="73"/>
      <c r="XBL10" s="73"/>
      <c r="XBM10" s="73"/>
      <c r="XBN10" s="73"/>
      <c r="XBO10" s="73"/>
      <c r="XBP10" s="73"/>
      <c r="XBQ10" s="73"/>
      <c r="XBR10" s="73"/>
      <c r="XBS10" s="73"/>
      <c r="XBT10" s="73"/>
      <c r="XBU10" s="73"/>
      <c r="XBV10" s="73"/>
      <c r="XBW10" s="73"/>
      <c r="XBX10" s="73"/>
      <c r="XBY10" s="73"/>
      <c r="XBZ10" s="73"/>
      <c r="XCA10" s="73"/>
      <c r="XCB10" s="73"/>
      <c r="XCC10" s="73"/>
      <c r="XCD10" s="73"/>
      <c r="XCE10" s="73"/>
      <c r="XCF10" s="73"/>
      <c r="XCG10" s="73"/>
      <c r="XCH10" s="73"/>
      <c r="XCI10" s="73"/>
      <c r="XCJ10" s="73"/>
      <c r="XCK10" s="73"/>
      <c r="XCL10" s="73"/>
      <c r="XCM10" s="73"/>
      <c r="XCN10" s="73"/>
      <c r="XCO10" s="73"/>
      <c r="XCP10" s="73"/>
      <c r="XCQ10" s="73"/>
      <c r="XCR10" s="73"/>
      <c r="XCS10" s="73"/>
      <c r="XCT10" s="73"/>
      <c r="XCU10" s="73"/>
      <c r="XCV10" s="73"/>
      <c r="XCW10" s="73"/>
      <c r="XCX10" s="73"/>
      <c r="XCY10" s="73"/>
      <c r="XCZ10" s="73"/>
      <c r="XDA10" s="73"/>
      <c r="XDB10" s="73"/>
      <c r="XDC10" s="73"/>
      <c r="XDD10" s="73"/>
      <c r="XDE10" s="73"/>
      <c r="XDF10" s="73"/>
      <c r="XDG10" s="73"/>
      <c r="XDH10" s="73"/>
      <c r="XDI10" s="73"/>
      <c r="XDJ10" s="73"/>
      <c r="XDK10" s="73"/>
      <c r="XDL10" s="73"/>
      <c r="XDM10" s="73"/>
      <c r="XDN10" s="73"/>
      <c r="XDO10" s="73"/>
      <c r="XDP10" s="73"/>
      <c r="XDQ10" s="73"/>
      <c r="XDR10" s="73"/>
      <c r="XDS10" s="73"/>
      <c r="XDT10" s="73"/>
      <c r="XDU10" s="73"/>
      <c r="XDV10" s="73"/>
      <c r="XDW10" s="73"/>
      <c r="XDX10" s="73"/>
      <c r="XDY10" s="73"/>
      <c r="XDZ10" s="73"/>
      <c r="XEA10" s="73"/>
      <c r="XEB10" s="73"/>
      <c r="XEC10" s="73"/>
      <c r="XED10" s="73"/>
      <c r="XEE10" s="73"/>
      <c r="XEF10" s="73"/>
      <c r="XEG10" s="73"/>
      <c r="XEH10" s="73"/>
      <c r="XEI10" s="73"/>
      <c r="XEJ10" s="73"/>
    </row>
    <row r="11" spans="1:16364" s="3" customFormat="1" ht="4.9000000000000004" customHeight="1" x14ac:dyDescent="0.25">
      <c r="A11"/>
      <c r="B11" s="28"/>
      <c r="C11" s="21"/>
      <c r="D11" s="28"/>
      <c r="E11" s="23"/>
      <c r="F11" s="33"/>
      <c r="G11" s="25"/>
      <c r="H11" s="27"/>
      <c r="I11" s="27"/>
      <c r="J11" s="33"/>
      <c r="K11" s="2"/>
      <c r="L11" s="29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</row>
    <row r="12" spans="1:16364" s="3" customFormat="1" ht="15" customHeight="1" x14ac:dyDescent="0.25">
      <c r="A12"/>
      <c r="B12" s="28" t="s">
        <v>19</v>
      </c>
      <c r="C12" s="21">
        <v>5169</v>
      </c>
      <c r="D12" s="28">
        <v>2321</v>
      </c>
      <c r="E12" s="23" t="s">
        <v>20</v>
      </c>
      <c r="F12" s="31">
        <v>260000</v>
      </c>
      <c r="G12" s="25">
        <v>264000</v>
      </c>
      <c r="H12" s="27"/>
      <c r="I12" s="27">
        <v>4000</v>
      </c>
      <c r="J12" s="33">
        <v>1</v>
      </c>
      <c r="K12" s="2"/>
      <c r="L12" s="29">
        <f t="shared" ref="L12:L26" si="2">F12+I12</f>
        <v>264000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</row>
    <row r="13" spans="1:16364" s="3" customFormat="1" ht="15" customHeight="1" x14ac:dyDescent="0.25">
      <c r="A13"/>
      <c r="B13" s="28" t="s">
        <v>19</v>
      </c>
      <c r="C13" s="21">
        <v>5171</v>
      </c>
      <c r="D13" s="28">
        <v>2321</v>
      </c>
      <c r="E13" s="23" t="s">
        <v>21</v>
      </c>
      <c r="F13" s="31">
        <v>20000</v>
      </c>
      <c r="G13" s="25">
        <v>42000</v>
      </c>
      <c r="H13" s="27"/>
      <c r="I13" s="27">
        <v>22000</v>
      </c>
      <c r="J13" s="33">
        <v>1</v>
      </c>
      <c r="K13" s="2"/>
      <c r="L13" s="29">
        <f t="shared" si="2"/>
        <v>42000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</row>
    <row r="14" spans="1:16364" s="3" customFormat="1" ht="15" customHeight="1" x14ac:dyDescent="0.25">
      <c r="A14"/>
      <c r="B14" s="28" t="s">
        <v>22</v>
      </c>
      <c r="C14" s="21">
        <v>5221</v>
      </c>
      <c r="D14" s="28">
        <v>3111</v>
      </c>
      <c r="E14" s="23" t="s">
        <v>23</v>
      </c>
      <c r="F14" s="31">
        <v>10000</v>
      </c>
      <c r="G14" s="25">
        <v>0</v>
      </c>
      <c r="H14" s="27"/>
      <c r="I14" s="27">
        <v>-10000</v>
      </c>
      <c r="J14" s="33">
        <v>1</v>
      </c>
      <c r="K14" s="2"/>
      <c r="L14" s="29">
        <f t="shared" si="2"/>
        <v>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</row>
    <row r="15" spans="1:16364" s="3" customFormat="1" ht="15" customHeight="1" x14ac:dyDescent="0.25">
      <c r="A15"/>
      <c r="B15" s="28" t="s">
        <v>22</v>
      </c>
      <c r="C15" s="21">
        <v>5492</v>
      </c>
      <c r="D15" s="28">
        <v>3399</v>
      </c>
      <c r="E15" s="23" t="s">
        <v>24</v>
      </c>
      <c r="F15" s="31">
        <v>70000</v>
      </c>
      <c r="G15" s="25">
        <v>90000</v>
      </c>
      <c r="H15" s="27"/>
      <c r="I15" s="27">
        <v>20000</v>
      </c>
      <c r="J15" s="33">
        <v>1</v>
      </c>
      <c r="K15" s="2"/>
      <c r="L15" s="29">
        <f t="shared" si="2"/>
        <v>90000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</row>
    <row r="16" spans="1:16364" s="3" customFormat="1" ht="15" customHeight="1" x14ac:dyDescent="0.25">
      <c r="A16"/>
      <c r="B16" s="28" t="s">
        <v>22</v>
      </c>
      <c r="C16" s="21">
        <v>5221</v>
      </c>
      <c r="D16" s="28">
        <v>3429</v>
      </c>
      <c r="E16" s="23" t="s">
        <v>25</v>
      </c>
      <c r="F16" s="31">
        <v>42000</v>
      </c>
      <c r="G16" s="25">
        <v>48000</v>
      </c>
      <c r="H16" s="27"/>
      <c r="I16" s="27">
        <v>6000</v>
      </c>
      <c r="J16" s="33">
        <v>2</v>
      </c>
      <c r="K16" s="2"/>
      <c r="L16" s="29">
        <f t="shared" si="2"/>
        <v>48000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</row>
    <row r="17" spans="1:16364" s="3" customFormat="1" ht="15" customHeight="1" x14ac:dyDescent="0.25">
      <c r="A17"/>
      <c r="B17" s="28" t="s">
        <v>22</v>
      </c>
      <c r="C17" s="21">
        <v>5154</v>
      </c>
      <c r="D17" s="34">
        <v>3631</v>
      </c>
      <c r="E17" s="23" t="s">
        <v>26</v>
      </c>
      <c r="F17" s="31">
        <v>250000</v>
      </c>
      <c r="G17" s="25">
        <v>305000</v>
      </c>
      <c r="H17" s="27"/>
      <c r="I17" s="27">
        <v>55000</v>
      </c>
      <c r="J17" s="33">
        <v>3</v>
      </c>
      <c r="K17" s="2"/>
      <c r="L17" s="29">
        <f t="shared" si="2"/>
        <v>305000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</row>
    <row r="18" spans="1:16364" s="3" customFormat="1" ht="15" customHeight="1" x14ac:dyDescent="0.25">
      <c r="A18"/>
      <c r="B18" s="28" t="s">
        <v>22</v>
      </c>
      <c r="C18" s="21">
        <v>6121</v>
      </c>
      <c r="D18" s="34">
        <v>2219</v>
      </c>
      <c r="E18" s="23" t="s">
        <v>27</v>
      </c>
      <c r="F18" s="31">
        <v>0</v>
      </c>
      <c r="G18" s="25">
        <v>1400000</v>
      </c>
      <c r="H18" s="27"/>
      <c r="I18" s="35">
        <v>1400000</v>
      </c>
      <c r="J18" s="33">
        <v>4</v>
      </c>
      <c r="K18" s="2"/>
      <c r="L18" s="29">
        <f t="shared" si="2"/>
        <v>1400000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</row>
    <row r="19" spans="1:16364" s="3" customFormat="1" ht="15" customHeight="1" x14ac:dyDescent="0.25">
      <c r="A19"/>
      <c r="B19" s="28" t="s">
        <v>22</v>
      </c>
      <c r="C19" s="21">
        <v>6121</v>
      </c>
      <c r="D19" s="34">
        <v>2321</v>
      </c>
      <c r="E19" s="23" t="s">
        <v>28</v>
      </c>
      <c r="F19" s="31">
        <v>0</v>
      </c>
      <c r="G19" s="25">
        <v>100000</v>
      </c>
      <c r="H19" s="27"/>
      <c r="I19" s="35">
        <v>100000</v>
      </c>
      <c r="J19" s="33">
        <v>4</v>
      </c>
      <c r="K19" s="2"/>
      <c r="L19" s="29">
        <f t="shared" si="2"/>
        <v>100000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</row>
    <row r="20" spans="1:16364" s="3" customFormat="1" ht="15" customHeight="1" x14ac:dyDescent="0.25">
      <c r="A20"/>
      <c r="B20" s="28" t="s">
        <v>22</v>
      </c>
      <c r="C20" s="21">
        <v>6121</v>
      </c>
      <c r="D20" s="34">
        <v>3113</v>
      </c>
      <c r="E20" s="23" t="s">
        <v>29</v>
      </c>
      <c r="F20" s="31">
        <v>0</v>
      </c>
      <c r="G20" s="25">
        <v>3650000</v>
      </c>
      <c r="H20" s="27"/>
      <c r="I20" s="35">
        <v>3650000</v>
      </c>
      <c r="J20" s="33">
        <v>4</v>
      </c>
      <c r="K20" s="2"/>
      <c r="L20" s="29">
        <f t="shared" si="2"/>
        <v>3650000</v>
      </c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</row>
    <row r="21" spans="1:16364" s="3" customFormat="1" ht="15" customHeight="1" x14ac:dyDescent="0.25">
      <c r="A21"/>
      <c r="B21" s="28" t="s">
        <v>22</v>
      </c>
      <c r="C21" s="21">
        <v>6121</v>
      </c>
      <c r="D21" s="34">
        <v>3412</v>
      </c>
      <c r="E21" s="23" t="s">
        <v>30</v>
      </c>
      <c r="F21" s="31">
        <v>0</v>
      </c>
      <c r="G21" s="25">
        <v>200000</v>
      </c>
      <c r="H21" s="27"/>
      <c r="I21" s="35">
        <v>200000</v>
      </c>
      <c r="J21" s="33">
        <v>4</v>
      </c>
      <c r="K21" s="2"/>
      <c r="L21" s="29">
        <f t="shared" si="2"/>
        <v>200000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</row>
    <row r="22" spans="1:16364" s="3" customFormat="1" ht="15" customHeight="1" x14ac:dyDescent="0.25">
      <c r="A22"/>
      <c r="B22" s="28" t="s">
        <v>22</v>
      </c>
      <c r="C22" s="21">
        <v>6121</v>
      </c>
      <c r="D22" s="34">
        <v>3612</v>
      </c>
      <c r="E22" s="23" t="s">
        <v>31</v>
      </c>
      <c r="F22" s="31">
        <v>0</v>
      </c>
      <c r="G22" s="25">
        <v>1000000</v>
      </c>
      <c r="H22" s="27"/>
      <c r="I22" s="35">
        <v>1000000</v>
      </c>
      <c r="J22" s="33">
        <v>4</v>
      </c>
      <c r="K22" s="2"/>
      <c r="L22" s="29">
        <f t="shared" si="2"/>
        <v>1000000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</row>
    <row r="23" spans="1:16364" s="3" customFormat="1" ht="15" customHeight="1" x14ac:dyDescent="0.25">
      <c r="A23"/>
      <c r="B23" s="28" t="s">
        <v>22</v>
      </c>
      <c r="C23" s="21">
        <v>6121</v>
      </c>
      <c r="D23" s="34">
        <v>3631</v>
      </c>
      <c r="E23" s="23" t="s">
        <v>32</v>
      </c>
      <c r="F23" s="31">
        <v>440000</v>
      </c>
      <c r="G23" s="25">
        <v>490000</v>
      </c>
      <c r="H23" s="27"/>
      <c r="I23" s="35">
        <v>50000</v>
      </c>
      <c r="J23" s="33">
        <v>4</v>
      </c>
      <c r="K23" s="2"/>
      <c r="L23" s="29">
        <f t="shared" si="2"/>
        <v>490000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</row>
    <row r="24" spans="1:16364" s="3" customFormat="1" ht="15" customHeight="1" x14ac:dyDescent="0.25">
      <c r="A24"/>
      <c r="B24" s="28" t="s">
        <v>22</v>
      </c>
      <c r="C24" s="21">
        <v>6121</v>
      </c>
      <c r="D24" s="34">
        <v>3745</v>
      </c>
      <c r="E24" s="23" t="s">
        <v>33</v>
      </c>
      <c r="F24" s="31">
        <v>450000</v>
      </c>
      <c r="G24" s="25">
        <v>290000</v>
      </c>
      <c r="H24" s="27"/>
      <c r="I24" s="35">
        <v>-160000</v>
      </c>
      <c r="J24" s="33">
        <v>4</v>
      </c>
      <c r="K24" s="2"/>
      <c r="L24" s="29">
        <f t="shared" si="2"/>
        <v>290000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</row>
    <row r="25" spans="1:16364" s="3" customFormat="1" ht="15" customHeight="1" x14ac:dyDescent="0.25">
      <c r="A25"/>
      <c r="B25" s="28" t="s">
        <v>22</v>
      </c>
      <c r="C25" s="21">
        <v>6121</v>
      </c>
      <c r="D25" s="34">
        <v>5512</v>
      </c>
      <c r="E25" s="23" t="s">
        <v>34</v>
      </c>
      <c r="F25" s="31">
        <v>0</v>
      </c>
      <c r="G25" s="25">
        <v>500000</v>
      </c>
      <c r="H25" s="27"/>
      <c r="I25" s="35">
        <v>500000</v>
      </c>
      <c r="J25" s="33">
        <v>4</v>
      </c>
      <c r="K25" s="2"/>
      <c r="L25" s="29">
        <f t="shared" si="2"/>
        <v>500000</v>
      </c>
      <c r="O25" s="29">
        <f>SUM(F23:F26)</f>
        <v>7885000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</row>
    <row r="26" spans="1:16364" s="3" customFormat="1" ht="15" customHeight="1" x14ac:dyDescent="0.25">
      <c r="A26"/>
      <c r="B26" s="28" t="s">
        <v>22</v>
      </c>
      <c r="C26" s="21">
        <v>6121</v>
      </c>
      <c r="D26" s="34">
        <v>6171</v>
      </c>
      <c r="E26" s="23" t="s">
        <v>35</v>
      </c>
      <c r="F26" s="31">
        <v>6995000</v>
      </c>
      <c r="G26" s="25">
        <v>255000</v>
      </c>
      <c r="H26" s="27"/>
      <c r="I26" s="35">
        <v>-6740000</v>
      </c>
      <c r="J26" s="33">
        <v>4</v>
      </c>
      <c r="K26" s="2"/>
      <c r="L26" s="29">
        <f t="shared" si="2"/>
        <v>255000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</row>
    <row r="27" spans="1:16364" ht="15" customHeight="1" x14ac:dyDescent="0.25">
      <c r="B27" s="28"/>
      <c r="C27" s="21"/>
      <c r="D27" s="28"/>
      <c r="E27" s="36"/>
      <c r="F27" s="27"/>
      <c r="G27" s="25"/>
      <c r="H27" s="37">
        <f>SUM(H5:H10)</f>
        <v>621934</v>
      </c>
      <c r="I27" s="38">
        <f>SUM(I12:I26)</f>
        <v>97000</v>
      </c>
      <c r="J27" s="33"/>
      <c r="L27" s="29"/>
    </row>
    <row r="28" spans="1:16364" s="3" customFormat="1" ht="4.9000000000000004" customHeight="1" x14ac:dyDescent="0.25">
      <c r="B28" s="39"/>
      <c r="C28" s="40"/>
      <c r="G28" s="41"/>
      <c r="H28" s="41"/>
      <c r="I28" s="41"/>
      <c r="K28" s="2"/>
    </row>
    <row r="29" spans="1:16364" s="3" customFormat="1" ht="19.149999999999999" customHeight="1" x14ac:dyDescent="0.3">
      <c r="A29"/>
      <c r="B29" s="20" t="s">
        <v>36</v>
      </c>
      <c r="C29" s="42">
        <v>8115</v>
      </c>
      <c r="D29" s="43"/>
      <c r="E29" s="85" t="s">
        <v>37</v>
      </c>
      <c r="F29" s="86"/>
      <c r="G29" s="87"/>
      <c r="H29" s="88">
        <f>SUM(I27-H27)</f>
        <v>-524934</v>
      </c>
      <c r="I29" s="89"/>
      <c r="K29" s="2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</row>
    <row r="30" spans="1:16364" s="3" customFormat="1" ht="5.25" customHeight="1" x14ac:dyDescent="0.25">
      <c r="A30"/>
      <c r="B30"/>
      <c r="C30" s="44"/>
      <c r="D30"/>
      <c r="E30"/>
      <c r="F30"/>
      <c r="G30" s="45"/>
      <c r="H30" s="45"/>
      <c r="I30" s="45"/>
      <c r="J30"/>
      <c r="K30" s="2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</row>
    <row r="31" spans="1:16364" s="3" customFormat="1" ht="12" customHeight="1" x14ac:dyDescent="0.25">
      <c r="A31"/>
      <c r="B31" t="s">
        <v>38</v>
      </c>
      <c r="C31" s="44"/>
      <c r="D31"/>
      <c r="E31"/>
      <c r="F31"/>
      <c r="G31" s="45"/>
      <c r="H31" s="45"/>
      <c r="I31" s="45"/>
      <c r="J31"/>
      <c r="K31" s="2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</row>
    <row r="32" spans="1:16364" s="3" customFormat="1" ht="15" customHeight="1" x14ac:dyDescent="0.25">
      <c r="A32"/>
      <c r="B32" s="46">
        <v>1</v>
      </c>
      <c r="C32" s="44" t="s">
        <v>39</v>
      </c>
      <c r="D32"/>
      <c r="E32"/>
      <c r="F32"/>
      <c r="G32" s="45"/>
      <c r="H32" s="45"/>
      <c r="I32" s="45"/>
      <c r="J32"/>
      <c r="K32" s="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</row>
    <row r="33" spans="1:16364" s="3" customFormat="1" ht="15" customHeight="1" x14ac:dyDescent="0.25">
      <c r="A33"/>
      <c r="B33" s="46">
        <v>2</v>
      </c>
      <c r="C33" s="44" t="s">
        <v>40</v>
      </c>
      <c r="D33"/>
      <c r="E33"/>
      <c r="F33"/>
      <c r="G33" s="45"/>
      <c r="H33" s="45"/>
      <c r="I33" s="45"/>
      <c r="J33"/>
      <c r="K33" s="2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</row>
    <row r="34" spans="1:16364" s="3" customFormat="1" ht="15" customHeight="1" x14ac:dyDescent="0.25">
      <c r="A34"/>
      <c r="B34" s="46">
        <v>3</v>
      </c>
      <c r="C34" s="44" t="s">
        <v>41</v>
      </c>
      <c r="D34"/>
      <c r="E34"/>
      <c r="F34"/>
      <c r="G34" s="45"/>
      <c r="H34" s="45"/>
      <c r="I34" s="45"/>
      <c r="J34"/>
      <c r="K34" s="2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</row>
    <row r="35" spans="1:16364" s="3" customFormat="1" ht="15" customHeight="1" x14ac:dyDescent="0.25">
      <c r="A35"/>
      <c r="B35" s="46">
        <v>4</v>
      </c>
      <c r="C35" s="29" t="s">
        <v>42</v>
      </c>
      <c r="D35"/>
      <c r="E35"/>
      <c r="F35"/>
      <c r="G35" s="45"/>
      <c r="H35" s="45"/>
      <c r="I35" s="45"/>
      <c r="J35"/>
      <c r="K35" s="2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</row>
    <row r="36" spans="1:16364" s="3" customFormat="1" ht="15" customHeight="1" x14ac:dyDescent="0.25">
      <c r="A36"/>
      <c r="B36" s="46"/>
      <c r="C36" s="47" t="s">
        <v>43</v>
      </c>
      <c r="D36"/>
      <c r="E36"/>
      <c r="F36"/>
      <c r="G36" s="45"/>
      <c r="H36" s="45"/>
      <c r="I36" s="45"/>
      <c r="J36"/>
      <c r="K36" s="2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</row>
    <row r="37" spans="1:16364" s="3" customFormat="1" ht="22.9" customHeight="1" x14ac:dyDescent="0.25">
      <c r="A37"/>
      <c r="B37" s="46"/>
      <c r="C37" s="44"/>
      <c r="D37"/>
      <c r="E37"/>
      <c r="F37"/>
      <c r="G37" s="45"/>
      <c r="H37" s="45"/>
      <c r="I37" s="45"/>
      <c r="J37"/>
      <c r="K37" s="2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</row>
    <row r="38" spans="1:16364" s="3" customFormat="1" x14ac:dyDescent="0.25">
      <c r="A38"/>
      <c r="B38" s="48" t="s">
        <v>44</v>
      </c>
      <c r="C38"/>
      <c r="D38"/>
      <c r="E38"/>
      <c r="F38"/>
      <c r="G38"/>
      <c r="H38"/>
      <c r="I38"/>
      <c r="J38"/>
      <c r="K38" s="46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</row>
    <row r="39" spans="1:16364" s="3" customFormat="1" ht="13.9" customHeight="1" thickBot="1" x14ac:dyDescent="0.3">
      <c r="A39"/>
      <c r="B39" s="49"/>
      <c r="C39" s="49" t="s">
        <v>2</v>
      </c>
      <c r="D39" s="49" t="s">
        <v>3</v>
      </c>
      <c r="E39" s="49"/>
      <c r="F39" s="49" t="s">
        <v>4</v>
      </c>
      <c r="G39" s="49" t="s">
        <v>5</v>
      </c>
      <c r="H39" s="49" t="s">
        <v>6</v>
      </c>
      <c r="I39" s="49" t="s">
        <v>7</v>
      </c>
      <c r="J39" s="49" t="s">
        <v>8</v>
      </c>
      <c r="K39" s="50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</row>
    <row r="40" spans="1:16364" s="3" customFormat="1" ht="12" customHeight="1" x14ac:dyDescent="0.25">
      <c r="A40"/>
      <c r="B40" s="51" t="s">
        <v>22</v>
      </c>
      <c r="C40" s="52">
        <v>5021</v>
      </c>
      <c r="D40" s="52">
        <v>5512</v>
      </c>
      <c r="E40" s="53" t="s">
        <v>45</v>
      </c>
      <c r="F40" s="54">
        <v>70000</v>
      </c>
      <c r="G40" s="54">
        <v>75000</v>
      </c>
      <c r="H40" s="53"/>
      <c r="I40" s="55">
        <v>5000</v>
      </c>
      <c r="J40" s="56"/>
      <c r="K40" s="2"/>
      <c r="N40" s="29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</row>
    <row r="41" spans="1:16364" s="3" customFormat="1" ht="12" customHeight="1" x14ac:dyDescent="0.25">
      <c r="A41"/>
      <c r="B41" s="51" t="s">
        <v>22</v>
      </c>
      <c r="C41" s="52">
        <v>5137</v>
      </c>
      <c r="D41" s="52">
        <v>5512</v>
      </c>
      <c r="E41" s="53" t="s">
        <v>46</v>
      </c>
      <c r="F41" s="54">
        <v>128000</v>
      </c>
      <c r="G41" s="54">
        <v>240000</v>
      </c>
      <c r="H41" s="53"/>
      <c r="I41" s="57">
        <v>112000</v>
      </c>
      <c r="J41" s="56"/>
      <c r="K41" s="2"/>
      <c r="N41" s="29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</row>
    <row r="42" spans="1:16364" s="3" customFormat="1" ht="12" customHeight="1" x14ac:dyDescent="0.25">
      <c r="A42"/>
      <c r="B42" s="51" t="s">
        <v>22</v>
      </c>
      <c r="C42" s="51">
        <v>5132</v>
      </c>
      <c r="D42" s="51">
        <v>5512</v>
      </c>
      <c r="E42" s="58" t="s">
        <v>47</v>
      </c>
      <c r="F42" s="57">
        <v>62000</v>
      </c>
      <c r="G42" s="57">
        <v>20000</v>
      </c>
      <c r="H42" s="58"/>
      <c r="I42" s="57">
        <v>-42000</v>
      </c>
      <c r="J42" s="56"/>
      <c r="K42" s="2"/>
      <c r="N42" s="29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</row>
    <row r="43" spans="1:16364" s="3" customFormat="1" ht="12" customHeight="1" x14ac:dyDescent="0.25">
      <c r="A43"/>
      <c r="B43" s="51" t="s">
        <v>22</v>
      </c>
      <c r="C43" s="51">
        <v>5134</v>
      </c>
      <c r="D43" s="51">
        <v>5512</v>
      </c>
      <c r="E43" s="59" t="s">
        <v>48</v>
      </c>
      <c r="F43" s="57">
        <v>30000</v>
      </c>
      <c r="G43" s="57">
        <v>5000</v>
      </c>
      <c r="H43" s="58"/>
      <c r="I43" s="57">
        <v>-25000</v>
      </c>
      <c r="J43" s="60"/>
      <c r="K43" s="2"/>
      <c r="N43" s="29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</row>
    <row r="44" spans="1:16364" s="3" customFormat="1" ht="12" customHeight="1" x14ac:dyDescent="0.25">
      <c r="A44"/>
      <c r="B44" s="52" t="s">
        <v>22</v>
      </c>
      <c r="C44" s="61">
        <v>5171</v>
      </c>
      <c r="D44" s="61">
        <v>5512</v>
      </c>
      <c r="E44" s="58" t="s">
        <v>49</v>
      </c>
      <c r="F44" s="54">
        <v>70000</v>
      </c>
      <c r="G44" s="54">
        <v>20000</v>
      </c>
      <c r="H44" s="53"/>
      <c r="I44" s="54">
        <v>-50000</v>
      </c>
      <c r="J44" s="56"/>
      <c r="K44" s="2"/>
      <c r="N44" s="29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</row>
    <row r="45" spans="1:16364" s="3" customFormat="1" ht="12" customHeight="1" x14ac:dyDescent="0.25">
      <c r="A45"/>
      <c r="B45" s="51" t="s">
        <v>22</v>
      </c>
      <c r="C45" s="51">
        <v>5042</v>
      </c>
      <c r="D45" s="51">
        <v>6171</v>
      </c>
      <c r="E45" s="58" t="s">
        <v>50</v>
      </c>
      <c r="F45" s="54">
        <v>180000</v>
      </c>
      <c r="G45" s="54">
        <v>130000</v>
      </c>
      <c r="H45" s="53"/>
      <c r="I45" s="54">
        <v>-50000</v>
      </c>
      <c r="J45" s="56"/>
      <c r="K45" s="2"/>
      <c r="N45" s="29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</row>
    <row r="46" spans="1:16364" s="3" customFormat="1" ht="12" customHeight="1" x14ac:dyDescent="0.25">
      <c r="A46"/>
      <c r="B46" s="51" t="s">
        <v>22</v>
      </c>
      <c r="C46" s="51">
        <v>5139</v>
      </c>
      <c r="D46" s="51">
        <v>6171</v>
      </c>
      <c r="E46" s="58" t="s">
        <v>51</v>
      </c>
      <c r="F46" s="54">
        <v>150000</v>
      </c>
      <c r="G46" s="54">
        <v>200000</v>
      </c>
      <c r="H46" s="53"/>
      <c r="I46" s="54">
        <v>50000</v>
      </c>
      <c r="J46" s="56"/>
      <c r="K46" s="2"/>
      <c r="N46" s="29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</row>
    <row r="47" spans="1:16364" s="3" customFormat="1" ht="12" customHeight="1" x14ac:dyDescent="0.25">
      <c r="A47"/>
      <c r="B47" s="52" t="s">
        <v>22</v>
      </c>
      <c r="C47" s="51">
        <v>5154</v>
      </c>
      <c r="D47" s="51">
        <v>6171</v>
      </c>
      <c r="E47" s="58" t="s">
        <v>52</v>
      </c>
      <c r="F47" s="54">
        <v>100000</v>
      </c>
      <c r="G47" s="54">
        <v>120000</v>
      </c>
      <c r="H47" s="53"/>
      <c r="I47" s="54">
        <v>20000</v>
      </c>
      <c r="J47" s="56"/>
      <c r="K47" s="2"/>
      <c r="N47" s="29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</row>
    <row r="48" spans="1:16364" s="3" customFormat="1" ht="12" customHeight="1" x14ac:dyDescent="0.25">
      <c r="A48"/>
      <c r="B48" s="52" t="s">
        <v>22</v>
      </c>
      <c r="C48" s="51">
        <v>5168</v>
      </c>
      <c r="D48" s="51">
        <v>6171</v>
      </c>
      <c r="E48" s="58" t="s">
        <v>53</v>
      </c>
      <c r="F48" s="54">
        <v>40000</v>
      </c>
      <c r="G48" s="54">
        <v>20000</v>
      </c>
      <c r="H48" s="53"/>
      <c r="I48" s="54">
        <v>-20000</v>
      </c>
      <c r="J48" s="56"/>
      <c r="K48" s="2"/>
      <c r="N48" s="29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</row>
    <row r="49" spans="1:16364" s="3" customFormat="1" ht="12" customHeight="1" x14ac:dyDescent="0.25">
      <c r="A49"/>
      <c r="B49" s="52" t="s">
        <v>22</v>
      </c>
      <c r="C49" s="51">
        <v>5169</v>
      </c>
      <c r="D49" s="51">
        <v>6171</v>
      </c>
      <c r="E49" s="58" t="s">
        <v>54</v>
      </c>
      <c r="F49" s="54">
        <v>870000</v>
      </c>
      <c r="G49" s="54">
        <v>900000</v>
      </c>
      <c r="H49" s="53"/>
      <c r="I49" s="54">
        <v>30000</v>
      </c>
      <c r="J49" s="56"/>
      <c r="K49" s="2"/>
      <c r="N49" s="2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</row>
    <row r="50" spans="1:16364" s="3" customFormat="1" ht="12" customHeight="1" x14ac:dyDescent="0.25">
      <c r="A50"/>
      <c r="B50" s="52" t="s">
        <v>22</v>
      </c>
      <c r="C50" s="51">
        <v>5171</v>
      </c>
      <c r="D50" s="51">
        <v>6171</v>
      </c>
      <c r="E50" s="58" t="s">
        <v>55</v>
      </c>
      <c r="F50" s="54">
        <v>250000</v>
      </c>
      <c r="G50" s="54">
        <v>220000</v>
      </c>
      <c r="H50" s="53"/>
      <c r="I50" s="54">
        <v>-30000</v>
      </c>
      <c r="J50" s="56"/>
      <c r="K50" s="2"/>
      <c r="N50" s="29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</row>
    <row r="51" spans="1:16364" s="3" customFormat="1" ht="12.6" customHeight="1" x14ac:dyDescent="0.25">
      <c r="A51"/>
      <c r="B51" s="51"/>
      <c r="C51" s="62"/>
      <c r="D51" s="51"/>
      <c r="E51" s="63" t="s">
        <v>56</v>
      </c>
      <c r="F51" s="64">
        <f>SUM(F40:F50)</f>
        <v>1950000</v>
      </c>
      <c r="G51" s="64">
        <f>SUM(G40:G50)</f>
        <v>1950000</v>
      </c>
      <c r="H51" s="65">
        <v>0</v>
      </c>
      <c r="I51" s="64">
        <f>SUM(I40:I50)</f>
        <v>0</v>
      </c>
      <c r="J51" s="66"/>
      <c r="K51" s="2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</row>
    <row r="52" spans="1:16364" ht="13.9" customHeight="1" x14ac:dyDescent="0.25">
      <c r="B52" s="52" t="s">
        <v>36</v>
      </c>
      <c r="C52" s="67">
        <v>8115</v>
      </c>
      <c r="D52" s="52"/>
      <c r="E52" s="68" t="s">
        <v>37</v>
      </c>
      <c r="F52" s="56"/>
      <c r="G52" s="69">
        <v>0</v>
      </c>
      <c r="H52" s="3"/>
      <c r="I52" s="3"/>
      <c r="J52" s="3"/>
      <c r="K52" s="46"/>
    </row>
    <row r="53" spans="1:16364" s="3" customFormat="1" ht="6.6" customHeight="1" x14ac:dyDescent="0.25">
      <c r="A53"/>
      <c r="B53" s="46"/>
      <c r="C53" s="44"/>
      <c r="D53"/>
      <c r="E53"/>
      <c r="F53"/>
      <c r="G53" s="45"/>
      <c r="H53" s="45"/>
      <c r="I53" s="45"/>
      <c r="J53"/>
      <c r="K53" s="2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</row>
    <row r="54" spans="1:16364" s="3" customFormat="1" ht="12" customHeight="1" x14ac:dyDescent="0.25">
      <c r="A54"/>
      <c r="B54" s="70"/>
      <c r="C54" s="44"/>
      <c r="D54"/>
      <c r="E54"/>
      <c r="F54"/>
      <c r="G54" s="45"/>
      <c r="H54" s="45"/>
      <c r="I54" s="45"/>
      <c r="J54"/>
      <c r="K54" s="2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</row>
    <row r="55" spans="1:16364" s="3" customFormat="1" ht="12" customHeight="1" x14ac:dyDescent="0.25">
      <c r="A55"/>
      <c r="B55" s="90" t="s">
        <v>57</v>
      </c>
      <c r="C55" s="90"/>
      <c r="D55" s="90"/>
      <c r="E55" s="90"/>
      <c r="F55" s="90"/>
      <c r="G55" s="90"/>
      <c r="H55" s="90"/>
      <c r="I55" s="90"/>
      <c r="J55" s="90"/>
      <c r="K55" s="2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</row>
    <row r="56" spans="1:16364" s="3" customFormat="1" ht="8.4499999999999993" customHeight="1" x14ac:dyDescent="0.25">
      <c r="A56"/>
      <c r="B56" s="70"/>
      <c r="C56" s="44"/>
      <c r="D56"/>
      <c r="E56"/>
      <c r="F56"/>
      <c r="G56" s="45"/>
      <c r="H56" s="45"/>
      <c r="I56" s="45"/>
      <c r="J56"/>
      <c r="K56" s="2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</row>
    <row r="57" spans="1:16364" s="3" customFormat="1" ht="10.9" customHeight="1" x14ac:dyDescent="0.25">
      <c r="A57"/>
      <c r="B57" s="71">
        <v>44160</v>
      </c>
      <c r="C57" s="44"/>
      <c r="D57"/>
      <c r="E57"/>
      <c r="F57"/>
      <c r="G57" s="45"/>
      <c r="H57" s="45"/>
      <c r="I57" s="45"/>
      <c r="J57"/>
      <c r="K57" s="2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</row>
    <row r="58" spans="1:16364" s="3" customFormat="1" ht="10.15" customHeight="1" x14ac:dyDescent="0.25">
      <c r="A58"/>
      <c r="B58" s="72" t="s">
        <v>58</v>
      </c>
      <c r="C58" s="44"/>
      <c r="D58"/>
      <c r="E58"/>
      <c r="F58"/>
      <c r="G58" s="45"/>
      <c r="H58" s="45"/>
      <c r="I58" s="45"/>
      <c r="J58"/>
      <c r="K58" s="2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</row>
    <row r="59" spans="1:16364" ht="13.9" customHeight="1" x14ac:dyDescent="0.25"/>
  </sheetData>
  <mergeCells count="3">
    <mergeCell ref="E29:G29"/>
    <mergeCell ref="H29:I29"/>
    <mergeCell ref="B55:J55"/>
  </mergeCells>
  <pageMargins left="0.56000000000000005" right="0.17" top="0.48" bottom="0.26" header="0.31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listopad 2020</vt:lpstr>
      <vt:lpstr>'listopad 2020'!Oblast_tisku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Jeřábková</dc:creator>
  <cp:lastModifiedBy>Petra Novotná</cp:lastModifiedBy>
  <cp:lastPrinted>2020-11-25T09:02:02Z</cp:lastPrinted>
  <dcterms:created xsi:type="dcterms:W3CDTF">2020-11-25T08:44:52Z</dcterms:created>
  <dcterms:modified xsi:type="dcterms:W3CDTF">2020-12-03T13:36:42Z</dcterms:modified>
</cp:coreProperties>
</file>