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va\Desktop\Zastupitelstvo\2019_04_08\MATERIALY\"/>
    </mc:Choice>
  </mc:AlternateContent>
  <bookViews>
    <workbookView xWindow="0" yWindow="0" windowWidth="28800" windowHeight="11856"/>
  </bookViews>
  <sheets>
    <sheet name="březen 2019" sheetId="2" r:id="rId1"/>
  </sheets>
  <definedNames>
    <definedName name="_xlnm.Print_Area" localSheetId="0">'březen 2019'!$B$3:$J$36</definedName>
  </definedNames>
  <calcPr calcId="162913"/>
</workbook>
</file>

<file path=xl/calcChain.xml><?xml version="1.0" encoding="utf-8"?>
<calcChain xmlns="http://schemas.openxmlformats.org/spreadsheetml/2006/main">
  <c r="L14" i="2" l="1"/>
  <c r="H22" i="2" l="1"/>
  <c r="I20" i="2"/>
  <c r="G42" i="2"/>
  <c r="F42" i="2"/>
  <c r="I15" i="2" l="1"/>
  <c r="I16" i="2"/>
  <c r="I17" i="2"/>
  <c r="I18" i="2"/>
  <c r="I19" i="2"/>
  <c r="I14" i="2"/>
  <c r="H12" i="2"/>
  <c r="H11" i="2"/>
  <c r="H8" i="2"/>
  <c r="H9" i="2"/>
  <c r="H10" i="2"/>
  <c r="H7" i="2"/>
  <c r="H20" i="2" l="1"/>
  <c r="L12" i="2"/>
  <c r="L11" i="2"/>
  <c r="L7" i="2"/>
  <c r="L19" i="2"/>
  <c r="L16" i="2"/>
  <c r="L17" i="2"/>
  <c r="L18" i="2"/>
  <c r="L15" i="2"/>
  <c r="L9" i="2"/>
  <c r="L10" i="2" l="1"/>
  <c r="L8" i="2"/>
</calcChain>
</file>

<file path=xl/sharedStrings.xml><?xml version="1.0" encoding="utf-8"?>
<sst xmlns="http://schemas.openxmlformats.org/spreadsheetml/2006/main" count="60" uniqueCount="41">
  <si>
    <t>NÁVRH</t>
  </si>
  <si>
    <t>položka</t>
  </si>
  <si>
    <t>paragraf</t>
  </si>
  <si>
    <t>schvál. rozp.</t>
  </si>
  <si>
    <t>upravený rozpočet</t>
  </si>
  <si>
    <t>rozdíl příjmů</t>
  </si>
  <si>
    <t>rozdíl výdajů</t>
  </si>
  <si>
    <t>pozn.</t>
  </si>
  <si>
    <t>kontrola</t>
  </si>
  <si>
    <t>Souhrnný dotační vztah</t>
  </si>
  <si>
    <t>231 10</t>
  </si>
  <si>
    <t>Financování</t>
  </si>
  <si>
    <t>poznámka</t>
  </si>
  <si>
    <t>J.Jeřábková</t>
  </si>
  <si>
    <t>231 20</t>
  </si>
  <si>
    <t>231 22</t>
  </si>
  <si>
    <t>231 30</t>
  </si>
  <si>
    <t>DPPO za obce zaplacená</t>
  </si>
  <si>
    <t>DPPO za obce přijatá</t>
  </si>
  <si>
    <t>Na základě skutečnosti.</t>
  </si>
  <si>
    <r>
      <t xml:space="preserve">Návrh úpravy rozpočtu na rok 2019 </t>
    </r>
    <r>
      <rPr>
        <b/>
        <sz val="12"/>
        <color theme="1"/>
        <rFont val="Calibri"/>
        <family val="2"/>
        <charset val="238"/>
      </rPr>
      <t>- rozpočtové opatření č. 1 (březen 2019)</t>
    </r>
  </si>
  <si>
    <t>Průtokový transfer pro ZŠ a MŠ - přijatý</t>
  </si>
  <si>
    <t>Příjem z věcných břemen</t>
  </si>
  <si>
    <t>Přijatý neinv. dar od ÚJV na tisk obecního časopisu</t>
  </si>
  <si>
    <t>Informační tabulka o přesunech mezi položkami bez dopadu na paragraf</t>
  </si>
  <si>
    <t>Upravený rozpočet</t>
  </si>
  <si>
    <t>Knihovna - nákup materiálu</t>
  </si>
  <si>
    <t>Knihovna - školení knihovnice</t>
  </si>
  <si>
    <t>Příspěvek pro TOM Řež</t>
  </si>
  <si>
    <t>Příspěvek pro SDH</t>
  </si>
  <si>
    <t>Neinvestiční příspěvek Spolku přátel ZŠ a MŠ</t>
  </si>
  <si>
    <t>Sociální služby - Farní charita Neratovice</t>
  </si>
  <si>
    <t>Průtokový transfer pro ZŠ a MŠ - odeslaný</t>
  </si>
  <si>
    <t>Příjem za nuceně prodané akcie ČS</t>
  </si>
  <si>
    <t>Transfer, který je určený škole a přes účet obce je pouze přeposlán.</t>
  </si>
  <si>
    <t>Nově poskytnutý příspěvek na základě žádosti.</t>
  </si>
  <si>
    <t>Navýšení částky o nevyčerpaný příspěvek z loňského roku - celá částka bude použita na větší opravu chalupy v Knínici.</t>
  </si>
  <si>
    <t>Navýšení částky o příspěvek na pomůcky a vybavení pro kroužek Malých hasičů.</t>
  </si>
  <si>
    <t>Úprava výše daně z příjmu právnických osob dle skutečnosti po zpracování daňového přiznání za obec za rok 2018.</t>
  </si>
  <si>
    <r>
      <t>Celkově jde o zvýšení příjmů o 1,911.224,- Kč a zvýšení výdajů o 876.466,- Kč, potřeba dofinancování z prostředků minulých let se tedy</t>
    </r>
    <r>
      <rPr>
        <b/>
        <sz val="11"/>
        <color theme="1"/>
        <rFont val="Calibri"/>
        <family val="2"/>
        <charset val="238"/>
      </rPr>
      <t xml:space="preserve"> snižuje</t>
    </r>
    <r>
      <rPr>
        <sz val="11"/>
        <color theme="1"/>
        <rFont val="Calibri"/>
        <family val="2"/>
        <charset val="238"/>
      </rPr>
      <t xml:space="preserve"> o 1,034.758,- Kč.</t>
    </r>
  </si>
  <si>
    <t>Úprava na základě zpřesněného rozpisu SDV na rok 2019 předaného Krajským úřadem Středočeského kraje v lednu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</si>
</sst>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 indent="1"/>
    </xf>
    <xf numFmtId="1" fontId="0" fillId="0" borderId="11" xfId="0" applyNumberFormat="1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0" fillId="0" borderId="11" xfId="0" applyBorder="1"/>
    <xf numFmtId="3" fontId="0" fillId="0" borderId="12" xfId="0" applyNumberFormat="1" applyBorder="1" applyAlignment="1">
      <alignment horizontal="right" indent="1"/>
    </xf>
    <xf numFmtId="3" fontId="5" fillId="0" borderId="11" xfId="0" applyNumberFormat="1" applyFon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0" fontId="0" fillId="0" borderId="0" xfId="0" applyFill="1" applyBorder="1"/>
    <xf numFmtId="3" fontId="0" fillId="0" borderId="0" xfId="0" applyNumberFormat="1" applyBorder="1"/>
    <xf numFmtId="0" fontId="0" fillId="0" borderId="0" xfId="0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13" xfId="0" applyNumberFormat="1" applyFont="1" applyBorder="1" applyAlignment="1">
      <alignment horizontal="right" indent="1"/>
    </xf>
    <xf numFmtId="3" fontId="0" fillId="0" borderId="0" xfId="0" applyNumberFormat="1"/>
    <xf numFmtId="3" fontId="4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0" fillId="0" borderId="0" xfId="0" applyNumberForma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0" fontId="0" fillId="0" borderId="11" xfId="0" applyBorder="1" applyAlignment="1">
      <alignment horizontal="right" indent="1"/>
    </xf>
    <xf numFmtId="0" fontId="0" fillId="0" borderId="11" xfId="0" applyFill="1" applyBorder="1"/>
    <xf numFmtId="0" fontId="0" fillId="0" borderId="8" xfId="0" applyBorder="1" applyAlignment="1">
      <alignment horizontal="right" indent="1"/>
    </xf>
    <xf numFmtId="3" fontId="0" fillId="2" borderId="11" xfId="0" applyNumberFormat="1" applyFill="1" applyBorder="1" applyAlignment="1">
      <alignment horizontal="right" indent="1"/>
    </xf>
    <xf numFmtId="3" fontId="0" fillId="2" borderId="12" xfId="0" applyNumberFormat="1" applyFill="1" applyBorder="1" applyAlignment="1">
      <alignment horizontal="right" indent="1"/>
    </xf>
    <xf numFmtId="0" fontId="4" fillId="0" borderId="0" xfId="0" applyFont="1"/>
    <xf numFmtId="0" fontId="4" fillId="0" borderId="14" xfId="0" applyFont="1" applyBorder="1"/>
    <xf numFmtId="0" fontId="4" fillId="0" borderId="0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0" fillId="0" borderId="15" xfId="0" applyNumberFormat="1" applyBorder="1"/>
    <xf numFmtId="3" fontId="0" fillId="0" borderId="9" xfId="0" applyNumberFormat="1" applyBorder="1"/>
    <xf numFmtId="0" fontId="0" fillId="0" borderId="11" xfId="0" applyBorder="1" applyAlignment="1">
      <alignment horizontal="center"/>
    </xf>
    <xf numFmtId="3" fontId="0" fillId="0" borderId="11" xfId="0" applyNumberFormat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right" indent="1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left"/>
    </xf>
    <xf numFmtId="3" fontId="4" fillId="0" borderId="19" xfId="0" applyNumberFormat="1" applyFont="1" applyBorder="1"/>
    <xf numFmtId="0" fontId="4" fillId="0" borderId="19" xfId="0" applyFont="1" applyBorder="1"/>
    <xf numFmtId="0" fontId="4" fillId="0" borderId="21" xfId="0" applyFont="1" applyBorder="1"/>
    <xf numFmtId="0" fontId="2" fillId="0" borderId="22" xfId="0" applyFont="1" applyBorder="1" applyAlignment="1">
      <alignment horizontal="right" indent="1"/>
    </xf>
    <xf numFmtId="0" fontId="2" fillId="0" borderId="23" xfId="0" applyFont="1" applyBorder="1" applyAlignment="1">
      <alignment horizontal="left"/>
    </xf>
    <xf numFmtId="3" fontId="7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right" indent="1"/>
    </xf>
    <xf numFmtId="0" fontId="0" fillId="0" borderId="0" xfId="0" applyFill="1"/>
    <xf numFmtId="3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" fontId="7" fillId="0" borderId="10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J43"/>
  <sheetViews>
    <sheetView tabSelected="1" workbookViewId="0">
      <selection activeCell="M17" sqref="M17"/>
    </sheetView>
  </sheetViews>
  <sheetFormatPr defaultRowHeight="14.4" x14ac:dyDescent="0.3"/>
  <cols>
    <col min="1" max="1" width="1.33203125" customWidth="1"/>
    <col min="2" max="2" width="7.77734375" customWidth="1"/>
    <col min="3" max="3" width="8.5546875" customWidth="1"/>
    <col min="4" max="4" width="8.21875" customWidth="1"/>
    <col min="5" max="5" width="45.109375" customWidth="1"/>
    <col min="6" max="6" width="11.6640625" customWidth="1"/>
    <col min="7" max="7" width="18.77734375" customWidth="1"/>
    <col min="8" max="9" width="13.77734375" customWidth="1"/>
    <col min="10" max="10" width="7.5546875" customWidth="1"/>
    <col min="11" max="11" width="8.88671875" style="1"/>
    <col min="12" max="12" width="0" style="1" hidden="1" customWidth="1"/>
    <col min="13" max="30" width="8.88671875" style="1"/>
  </cols>
  <sheetData>
    <row r="2" spans="2:12" ht="11.25" customHeight="1" x14ac:dyDescent="0.3"/>
    <row r="3" spans="2:12" ht="27.75" customHeight="1" x14ac:dyDescent="0.4">
      <c r="C3" s="2" t="s">
        <v>20</v>
      </c>
    </row>
    <row r="4" spans="2:12" ht="14.25" customHeight="1" x14ac:dyDescent="0.3">
      <c r="B4" s="3"/>
      <c r="C4" s="4"/>
      <c r="D4" s="5"/>
      <c r="E4" s="4"/>
      <c r="F4" s="6"/>
      <c r="G4" s="7" t="s">
        <v>0</v>
      </c>
      <c r="H4" s="6"/>
      <c r="I4" s="8"/>
      <c r="J4" s="4"/>
    </row>
    <row r="5" spans="2:12" ht="15" customHeight="1" thickBot="1" x14ac:dyDescent="0.35">
      <c r="B5" s="9"/>
      <c r="C5" s="10" t="s">
        <v>1</v>
      </c>
      <c r="D5" s="11" t="s">
        <v>2</v>
      </c>
      <c r="E5" s="12"/>
      <c r="F5" s="11" t="s">
        <v>3</v>
      </c>
      <c r="G5" s="13" t="s">
        <v>4</v>
      </c>
      <c r="H5" s="11" t="s">
        <v>5</v>
      </c>
      <c r="I5" s="10" t="s">
        <v>6</v>
      </c>
      <c r="J5" s="10" t="s">
        <v>7</v>
      </c>
      <c r="L5" s="14" t="s">
        <v>8</v>
      </c>
    </row>
    <row r="6" spans="2:12" ht="4.5" customHeight="1" x14ac:dyDescent="0.3">
      <c r="B6" s="15"/>
      <c r="C6" s="16"/>
      <c r="D6" s="1"/>
      <c r="E6" s="16"/>
      <c r="F6" s="1"/>
      <c r="G6" s="17"/>
      <c r="H6" s="1"/>
      <c r="I6" s="16"/>
      <c r="J6" s="18"/>
    </row>
    <row r="7" spans="2:12" ht="15" customHeight="1" x14ac:dyDescent="0.3">
      <c r="B7" s="22" t="s">
        <v>14</v>
      </c>
      <c r="C7" s="20">
        <v>1122</v>
      </c>
      <c r="D7" s="21"/>
      <c r="E7" s="22" t="s">
        <v>18</v>
      </c>
      <c r="F7" s="47">
        <v>250000</v>
      </c>
      <c r="G7" s="24">
        <v>165490</v>
      </c>
      <c r="H7" s="23">
        <f>SUM(G7-F7)</f>
        <v>-84510</v>
      </c>
      <c r="I7" s="22"/>
      <c r="J7" s="43">
        <v>1</v>
      </c>
      <c r="L7" s="28">
        <f t="shared" ref="L7" si="0">F7+H7</f>
        <v>165490</v>
      </c>
    </row>
    <row r="8" spans="2:12" ht="15" customHeight="1" x14ac:dyDescent="0.3">
      <c r="B8" s="19" t="s">
        <v>15</v>
      </c>
      <c r="C8" s="20">
        <v>4112</v>
      </c>
      <c r="D8" s="21"/>
      <c r="E8" s="22" t="s">
        <v>9</v>
      </c>
      <c r="F8" s="47">
        <v>315000</v>
      </c>
      <c r="G8" s="24">
        <v>340700</v>
      </c>
      <c r="H8" s="23">
        <f t="shared" ref="H8:H12" si="1">SUM(G8-F8)</f>
        <v>25700</v>
      </c>
      <c r="I8" s="25"/>
      <c r="J8" s="43">
        <v>2</v>
      </c>
      <c r="K8" s="27"/>
      <c r="L8" s="28">
        <f t="shared" ref="L8:L12" si="2">F8+H8</f>
        <v>340700</v>
      </c>
    </row>
    <row r="9" spans="2:12" ht="15" customHeight="1" x14ac:dyDescent="0.3">
      <c r="B9" s="19" t="s">
        <v>15</v>
      </c>
      <c r="C9" s="20">
        <v>4116</v>
      </c>
      <c r="D9" s="21"/>
      <c r="E9" s="22" t="s">
        <v>21</v>
      </c>
      <c r="F9" s="47">
        <v>0</v>
      </c>
      <c r="G9" s="24">
        <v>912572</v>
      </c>
      <c r="H9" s="23">
        <f t="shared" si="1"/>
        <v>912572</v>
      </c>
      <c r="I9" s="25"/>
      <c r="J9" s="43">
        <v>3</v>
      </c>
      <c r="K9" s="27"/>
      <c r="L9" s="28">
        <f t="shared" si="2"/>
        <v>912572</v>
      </c>
    </row>
    <row r="10" spans="2:12" ht="15" customHeight="1" x14ac:dyDescent="0.3">
      <c r="B10" s="43" t="s">
        <v>14</v>
      </c>
      <c r="C10" s="20">
        <v>2119</v>
      </c>
      <c r="D10" s="43">
        <v>3639</v>
      </c>
      <c r="E10" s="22" t="s">
        <v>22</v>
      </c>
      <c r="F10" s="46">
        <v>70000</v>
      </c>
      <c r="G10" s="24">
        <v>77500</v>
      </c>
      <c r="H10" s="23">
        <f t="shared" si="1"/>
        <v>7500</v>
      </c>
      <c r="I10" s="25"/>
      <c r="J10" s="43">
        <v>4</v>
      </c>
      <c r="K10" s="27"/>
      <c r="L10" s="28">
        <f t="shared" si="2"/>
        <v>77500</v>
      </c>
    </row>
    <row r="11" spans="2:12" ht="15" customHeight="1" x14ac:dyDescent="0.3">
      <c r="B11" s="43" t="s">
        <v>14</v>
      </c>
      <c r="C11" s="20">
        <v>2321</v>
      </c>
      <c r="D11" s="43">
        <v>6171</v>
      </c>
      <c r="E11" s="22" t="s">
        <v>23</v>
      </c>
      <c r="F11" s="46">
        <v>0</v>
      </c>
      <c r="G11" s="24">
        <v>120000</v>
      </c>
      <c r="H11" s="23">
        <f t="shared" si="1"/>
        <v>120000</v>
      </c>
      <c r="I11" s="25"/>
      <c r="J11" s="69">
        <v>4</v>
      </c>
      <c r="K11" s="27"/>
      <c r="L11" s="28">
        <f t="shared" si="2"/>
        <v>120000</v>
      </c>
    </row>
    <row r="12" spans="2:12" ht="15" customHeight="1" x14ac:dyDescent="0.3">
      <c r="B12" s="43" t="s">
        <v>14</v>
      </c>
      <c r="C12" s="20">
        <v>3201</v>
      </c>
      <c r="D12" s="43">
        <v>6409</v>
      </c>
      <c r="E12" s="22" t="s">
        <v>33</v>
      </c>
      <c r="F12" s="46">
        <v>0</v>
      </c>
      <c r="G12" s="24">
        <v>929962</v>
      </c>
      <c r="H12" s="23">
        <f t="shared" si="1"/>
        <v>929962</v>
      </c>
      <c r="I12" s="25"/>
      <c r="J12" s="45">
        <v>4</v>
      </c>
      <c r="K12" s="27"/>
      <c r="L12" s="28">
        <f t="shared" si="2"/>
        <v>929962</v>
      </c>
    </row>
    <row r="13" spans="2:12" ht="4.8" customHeight="1" x14ac:dyDescent="0.3">
      <c r="B13" s="43"/>
      <c r="C13" s="20"/>
      <c r="D13" s="43"/>
      <c r="E13" s="22"/>
      <c r="F13" s="25"/>
      <c r="G13" s="24"/>
      <c r="H13" s="25"/>
      <c r="I13" s="25"/>
      <c r="J13" s="26"/>
      <c r="K13" s="27"/>
      <c r="L13" s="28"/>
    </row>
    <row r="14" spans="2:12" ht="15" customHeight="1" x14ac:dyDescent="0.3">
      <c r="B14" s="43" t="s">
        <v>16</v>
      </c>
      <c r="C14" s="20">
        <v>5336</v>
      </c>
      <c r="D14" s="43">
        <v>3113</v>
      </c>
      <c r="E14" s="22" t="s">
        <v>32</v>
      </c>
      <c r="F14" s="46">
        <v>0</v>
      </c>
      <c r="G14" s="24">
        <v>912572</v>
      </c>
      <c r="H14" s="25"/>
      <c r="I14" s="25">
        <f>SUM(G14-F14)</f>
        <v>912572</v>
      </c>
      <c r="J14" s="26">
        <v>3</v>
      </c>
      <c r="K14" s="27"/>
      <c r="L14" s="28">
        <f t="shared" ref="L14:L19" si="3">F14+I14</f>
        <v>912572</v>
      </c>
    </row>
    <row r="15" spans="2:12" ht="15" customHeight="1" x14ac:dyDescent="0.3">
      <c r="B15" s="43" t="s">
        <v>16</v>
      </c>
      <c r="C15" s="20">
        <v>5222</v>
      </c>
      <c r="D15" s="43">
        <v>3319</v>
      </c>
      <c r="E15" s="44" t="s">
        <v>30</v>
      </c>
      <c r="F15" s="46">
        <v>0</v>
      </c>
      <c r="G15" s="24">
        <v>20000</v>
      </c>
      <c r="H15" s="25"/>
      <c r="I15" s="25">
        <f t="shared" ref="I15:I19" si="4">SUM(G15-F15)</f>
        <v>20000</v>
      </c>
      <c r="J15" s="26">
        <v>5</v>
      </c>
      <c r="K15" s="27"/>
      <c r="L15" s="28">
        <f t="shared" si="3"/>
        <v>20000</v>
      </c>
    </row>
    <row r="16" spans="2:12" ht="15" customHeight="1" x14ac:dyDescent="0.3">
      <c r="B16" s="43" t="s">
        <v>16</v>
      </c>
      <c r="C16" s="20">
        <v>5221</v>
      </c>
      <c r="D16" s="43">
        <v>3421</v>
      </c>
      <c r="E16" s="44" t="s">
        <v>28</v>
      </c>
      <c r="F16" s="46">
        <v>20000</v>
      </c>
      <c r="G16" s="24">
        <v>40000</v>
      </c>
      <c r="H16" s="25"/>
      <c r="I16" s="25">
        <f t="shared" si="4"/>
        <v>20000</v>
      </c>
      <c r="J16" s="26">
        <v>6</v>
      </c>
      <c r="K16" s="27"/>
      <c r="L16" s="28">
        <f t="shared" si="3"/>
        <v>40000</v>
      </c>
    </row>
    <row r="17" spans="1:16364" ht="15" customHeight="1" x14ac:dyDescent="0.3">
      <c r="B17" s="43" t="s">
        <v>16</v>
      </c>
      <c r="C17" s="20">
        <v>5221</v>
      </c>
      <c r="D17" s="43">
        <v>3429</v>
      </c>
      <c r="E17" s="44" t="s">
        <v>29</v>
      </c>
      <c r="F17" s="46">
        <v>15000</v>
      </c>
      <c r="G17" s="24">
        <v>20000</v>
      </c>
      <c r="H17" s="25"/>
      <c r="I17" s="25">
        <f t="shared" si="4"/>
        <v>5000</v>
      </c>
      <c r="J17" s="26">
        <v>7</v>
      </c>
      <c r="K17" s="27"/>
      <c r="L17" s="28">
        <f t="shared" si="3"/>
        <v>20000</v>
      </c>
    </row>
    <row r="18" spans="1:16364" ht="15" customHeight="1" x14ac:dyDescent="0.3">
      <c r="B18" s="43" t="s">
        <v>16</v>
      </c>
      <c r="C18" s="20">
        <v>5321</v>
      </c>
      <c r="D18" s="43">
        <v>4351</v>
      </c>
      <c r="E18" s="44" t="s">
        <v>31</v>
      </c>
      <c r="F18" s="46">
        <v>240000</v>
      </c>
      <c r="G18" s="24">
        <v>243404</v>
      </c>
      <c r="H18" s="25"/>
      <c r="I18" s="25">
        <f t="shared" si="4"/>
        <v>3404</v>
      </c>
      <c r="J18" s="26">
        <v>4</v>
      </c>
      <c r="K18" s="27"/>
      <c r="L18" s="28">
        <f t="shared" si="3"/>
        <v>243404</v>
      </c>
    </row>
    <row r="19" spans="1:16364" ht="15" customHeight="1" x14ac:dyDescent="0.3">
      <c r="B19" s="43" t="s">
        <v>16</v>
      </c>
      <c r="C19" s="20">
        <v>5365</v>
      </c>
      <c r="D19" s="43">
        <v>6399</v>
      </c>
      <c r="E19" s="44" t="s">
        <v>17</v>
      </c>
      <c r="F19" s="46">
        <v>250000</v>
      </c>
      <c r="G19" s="24">
        <v>165490</v>
      </c>
      <c r="H19" s="25"/>
      <c r="I19" s="25">
        <f t="shared" si="4"/>
        <v>-84510</v>
      </c>
      <c r="J19" s="26">
        <v>1</v>
      </c>
      <c r="K19" s="27"/>
      <c r="L19" s="28">
        <f t="shared" si="3"/>
        <v>165490</v>
      </c>
    </row>
    <row r="20" spans="1:16364" ht="15" customHeight="1" x14ac:dyDescent="0.3">
      <c r="B20" s="29"/>
      <c r="C20" s="40"/>
      <c r="D20" s="29"/>
      <c r="E20" s="27"/>
      <c r="F20" s="30"/>
      <c r="G20" s="41"/>
      <c r="H20" s="33">
        <f>SUM(H7:H12)</f>
        <v>1911224</v>
      </c>
      <c r="I20" s="34">
        <f>SUM(I14:I19)</f>
        <v>876466</v>
      </c>
      <c r="J20" s="42"/>
      <c r="K20" s="27"/>
      <c r="L20" s="28"/>
    </row>
    <row r="21" spans="1:16364" s="1" customFormat="1" ht="4.8" customHeight="1" x14ac:dyDescent="0.3">
      <c r="B21" s="29"/>
      <c r="C21" s="30"/>
      <c r="G21" s="31"/>
      <c r="H21" s="31"/>
      <c r="I21" s="31"/>
    </row>
    <row r="22" spans="1:16364" s="1" customFormat="1" ht="19.2" customHeight="1" x14ac:dyDescent="0.35">
      <c r="A22"/>
      <c r="B22" s="19" t="s">
        <v>10</v>
      </c>
      <c r="C22" s="25"/>
      <c r="D22" s="32">
        <v>8115</v>
      </c>
      <c r="E22" s="76" t="s">
        <v>11</v>
      </c>
      <c r="F22" s="77"/>
      <c r="G22" s="78"/>
      <c r="H22" s="74">
        <f>SUM(I20-H20)</f>
        <v>-1034758</v>
      </c>
      <c r="I22" s="75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</row>
    <row r="23" spans="1:16364" s="1" customFormat="1" ht="5.25" customHeight="1" x14ac:dyDescent="0.3">
      <c r="A23"/>
      <c r="B23"/>
      <c r="C23" s="35"/>
      <c r="D23"/>
      <c r="E23"/>
      <c r="F23"/>
      <c r="G23" s="36"/>
      <c r="H23" s="36"/>
      <c r="I23" s="36"/>
      <c r="J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</row>
    <row r="24" spans="1:16364" s="1" customFormat="1" ht="18" customHeight="1" x14ac:dyDescent="0.3">
      <c r="A24"/>
      <c r="B24" t="s">
        <v>12</v>
      </c>
      <c r="C24" s="35"/>
      <c r="D24"/>
      <c r="E24"/>
      <c r="F24"/>
      <c r="G24" s="36"/>
      <c r="H24" s="36"/>
      <c r="I24" s="36"/>
      <c r="J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</row>
    <row r="25" spans="1:16364" s="1" customFormat="1" ht="15" customHeight="1" x14ac:dyDescent="0.3">
      <c r="A25"/>
      <c r="B25" s="70">
        <v>1</v>
      </c>
      <c r="C25" s="1" t="s">
        <v>38</v>
      </c>
      <c r="D25"/>
      <c r="E25"/>
      <c r="F25"/>
      <c r="G25" s="36"/>
      <c r="H25" s="36"/>
      <c r="I25" s="36"/>
      <c r="J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</row>
    <row r="26" spans="1:16364" s="1" customFormat="1" ht="15" customHeight="1" x14ac:dyDescent="0.3">
      <c r="A26"/>
      <c r="B26" s="70">
        <v>2</v>
      </c>
      <c r="C26" s="35" t="s">
        <v>40</v>
      </c>
      <c r="D26"/>
      <c r="E26"/>
      <c r="F26"/>
      <c r="G26" s="36"/>
      <c r="H26" s="36"/>
      <c r="I26" s="36"/>
      <c r="J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</row>
    <row r="27" spans="1:16364" s="1" customFormat="1" ht="15" customHeight="1" x14ac:dyDescent="0.3">
      <c r="A27"/>
      <c r="B27" s="70">
        <v>3</v>
      </c>
      <c r="C27" s="35" t="s">
        <v>34</v>
      </c>
      <c r="D27"/>
      <c r="E27"/>
      <c r="F27"/>
      <c r="G27" s="36"/>
      <c r="H27" s="36"/>
      <c r="I27" s="36"/>
      <c r="J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</row>
    <row r="28" spans="1:16364" s="1" customFormat="1" ht="15" customHeight="1" x14ac:dyDescent="0.3">
      <c r="A28"/>
      <c r="B28" s="70">
        <v>4</v>
      </c>
      <c r="C28" s="35" t="s">
        <v>19</v>
      </c>
      <c r="D28"/>
      <c r="E28"/>
      <c r="F28"/>
      <c r="G28" s="36"/>
      <c r="H28" s="36"/>
      <c r="I28" s="36"/>
      <c r="J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</row>
    <row r="29" spans="1:16364" s="1" customFormat="1" ht="15" customHeight="1" x14ac:dyDescent="0.3">
      <c r="A29"/>
      <c r="B29" s="70">
        <v>5</v>
      </c>
      <c r="C29" s="35" t="s">
        <v>35</v>
      </c>
      <c r="D29"/>
      <c r="E29"/>
      <c r="F29"/>
      <c r="G29" s="36"/>
      <c r="H29" s="36"/>
      <c r="I29" s="36"/>
      <c r="J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</row>
    <row r="30" spans="1:16364" s="1" customFormat="1" ht="15" customHeight="1" x14ac:dyDescent="0.3">
      <c r="A30"/>
      <c r="B30" s="70">
        <v>6</v>
      </c>
      <c r="C30" s="35" t="s">
        <v>36</v>
      </c>
      <c r="D30"/>
      <c r="E30"/>
      <c r="F30"/>
      <c r="G30" s="36"/>
      <c r="H30" s="36"/>
      <c r="I30" s="36"/>
      <c r="J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</row>
    <row r="31" spans="1:16364" s="1" customFormat="1" ht="15" customHeight="1" x14ac:dyDescent="0.3">
      <c r="A31"/>
      <c r="B31" s="70">
        <v>7</v>
      </c>
      <c r="C31" s="71" t="s">
        <v>37</v>
      </c>
      <c r="D31"/>
      <c r="E31"/>
      <c r="F31"/>
      <c r="G31" s="36"/>
      <c r="H31" s="36"/>
      <c r="I31" s="36"/>
      <c r="J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</row>
    <row r="32" spans="1:16364" s="1" customFormat="1" ht="5.25" customHeight="1" x14ac:dyDescent="0.3">
      <c r="A32"/>
      <c r="B32" s="37"/>
      <c r="C32" s="35"/>
      <c r="D32"/>
      <c r="E32"/>
      <c r="F32"/>
      <c r="G32" s="36"/>
      <c r="H32" s="36"/>
      <c r="I32" s="36"/>
      <c r="J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</row>
    <row r="33" spans="1:16364" s="1" customFormat="1" ht="15" customHeight="1" x14ac:dyDescent="0.3">
      <c r="A33"/>
      <c r="B33" s="72" t="s">
        <v>39</v>
      </c>
      <c r="C33" s="73"/>
      <c r="D33" s="73"/>
      <c r="E33" s="73"/>
      <c r="F33" s="73"/>
      <c r="G33" s="73"/>
      <c r="H33" s="73"/>
      <c r="I33" s="73"/>
      <c r="J33" s="7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</row>
    <row r="34" spans="1:16364" s="1" customFormat="1" ht="5.25" customHeight="1" x14ac:dyDescent="0.3">
      <c r="A34"/>
      <c r="B34" s="37"/>
      <c r="C34" s="35"/>
      <c r="D34"/>
      <c r="E34"/>
      <c r="F34"/>
      <c r="G34" s="36"/>
      <c r="H34" s="36"/>
      <c r="I34" s="36"/>
      <c r="J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</row>
    <row r="35" spans="1:16364" s="1" customFormat="1" ht="12.75" customHeight="1" x14ac:dyDescent="0.3">
      <c r="A35"/>
      <c r="B35" s="38">
        <v>43557</v>
      </c>
      <c r="C35" s="35"/>
      <c r="D35"/>
      <c r="E35"/>
      <c r="F35"/>
      <c r="G35" s="36"/>
      <c r="H35" s="36"/>
      <c r="I35" s="36"/>
      <c r="J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</row>
    <row r="36" spans="1:16364" s="1" customFormat="1" ht="12.75" customHeight="1" x14ac:dyDescent="0.3">
      <c r="A36"/>
      <c r="B36" s="39" t="s">
        <v>13</v>
      </c>
      <c r="C36" s="35"/>
      <c r="D36"/>
      <c r="E36"/>
      <c r="F36"/>
      <c r="G36" s="36"/>
      <c r="H36" s="36"/>
      <c r="I36" s="36"/>
      <c r="J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</row>
    <row r="38" spans="1:16364" s="1" customFormat="1" x14ac:dyDescent="0.3">
      <c r="A38"/>
      <c r="B38" s="48" t="s">
        <v>24</v>
      </c>
      <c r="C38"/>
      <c r="D38"/>
      <c r="E38"/>
      <c r="F38"/>
      <c r="G38"/>
      <c r="H38"/>
      <c r="I38"/>
      <c r="J38"/>
      <c r="K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</row>
    <row r="39" spans="1:16364" s="1" customFormat="1" ht="18.600000000000001" customHeight="1" thickBot="1" x14ac:dyDescent="0.35">
      <c r="A39"/>
      <c r="B39" s="49"/>
      <c r="C39" s="49" t="s">
        <v>1</v>
      </c>
      <c r="D39" s="49" t="s">
        <v>2</v>
      </c>
      <c r="E39" s="49"/>
      <c r="F39" s="49" t="s">
        <v>3</v>
      </c>
      <c r="G39" s="49" t="s">
        <v>25</v>
      </c>
      <c r="H39" s="49" t="s">
        <v>5</v>
      </c>
      <c r="I39" s="49" t="s">
        <v>6</v>
      </c>
      <c r="J39" s="49" t="s">
        <v>7</v>
      </c>
      <c r="K39" s="50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</row>
    <row r="40" spans="1:16364" s="1" customFormat="1" x14ac:dyDescent="0.3">
      <c r="A40"/>
      <c r="B40" s="51" t="s">
        <v>16</v>
      </c>
      <c r="C40" s="51">
        <v>5139</v>
      </c>
      <c r="D40" s="51">
        <v>3314</v>
      </c>
      <c r="E40" s="52" t="s">
        <v>26</v>
      </c>
      <c r="F40" s="53">
        <v>5000</v>
      </c>
      <c r="G40" s="53">
        <v>4000</v>
      </c>
      <c r="H40" s="52"/>
      <c r="I40" s="54">
        <v>-1000</v>
      </c>
      <c r="J40" s="52"/>
      <c r="N40" s="28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</row>
    <row r="41" spans="1:16364" s="1" customFormat="1" ht="15" thickBot="1" x14ac:dyDescent="0.35">
      <c r="A41"/>
      <c r="B41" s="55" t="s">
        <v>16</v>
      </c>
      <c r="C41" s="55">
        <v>5167</v>
      </c>
      <c r="D41" s="55">
        <v>3314</v>
      </c>
      <c r="E41" s="22" t="s">
        <v>27</v>
      </c>
      <c r="F41" s="56">
        <v>0</v>
      </c>
      <c r="G41" s="56">
        <v>1000</v>
      </c>
      <c r="H41" s="22"/>
      <c r="I41" s="56">
        <v>1000</v>
      </c>
      <c r="J41" s="22"/>
      <c r="N41" s="28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</row>
    <row r="42" spans="1:16364" s="1" customFormat="1" ht="16.2" thickBot="1" x14ac:dyDescent="0.35">
      <c r="A42"/>
      <c r="B42" s="59"/>
      <c r="C42" s="60"/>
      <c r="D42" s="61"/>
      <c r="E42" s="62"/>
      <c r="F42" s="63">
        <f>SUM(F40:F41)</f>
        <v>5000</v>
      </c>
      <c r="G42" s="63">
        <f>SUM(G40:G41)</f>
        <v>5000</v>
      </c>
      <c r="H42" s="64">
        <v>0</v>
      </c>
      <c r="I42" s="63">
        <v>0</v>
      </c>
      <c r="J42" s="65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</row>
    <row r="43" spans="1:16364" ht="18" x14ac:dyDescent="0.35">
      <c r="B43" s="57" t="s">
        <v>10</v>
      </c>
      <c r="C43" s="66">
        <v>8115</v>
      </c>
      <c r="D43" s="57"/>
      <c r="E43" s="67" t="s">
        <v>11</v>
      </c>
      <c r="F43" s="58"/>
      <c r="G43" s="68">
        <v>0</v>
      </c>
      <c r="H43" s="1"/>
      <c r="I43" s="1"/>
      <c r="J43" s="1"/>
      <c r="K43"/>
    </row>
  </sheetData>
  <mergeCells count="3">
    <mergeCell ref="B33:J33"/>
    <mergeCell ref="H22:I22"/>
    <mergeCell ref="E22:G22"/>
  </mergeCells>
  <pageMargins left="0.56000000000000005" right="0.17" top="0.48" bottom="0.26" header="0.3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březen 2019</vt:lpstr>
      <vt:lpstr>'březen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jerabkova</dc:creator>
  <cp:lastModifiedBy>Veronika Kristová</cp:lastModifiedBy>
  <cp:lastPrinted>2018-11-23T12:40:00Z</cp:lastPrinted>
  <dcterms:created xsi:type="dcterms:W3CDTF">2016-03-04T08:51:49Z</dcterms:created>
  <dcterms:modified xsi:type="dcterms:W3CDTF">2019-04-08T14:31:56Z</dcterms:modified>
</cp:coreProperties>
</file>