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uhusinecrez-my.sharepoint.com/personal/novotna_husinec-rez_cz/Documents/Plocha/"/>
    </mc:Choice>
  </mc:AlternateContent>
  <xr:revisionPtr revIDLastSave="0" documentId="8_{E4776C15-3EEF-4645-A861-84D6A39D3DA5}" xr6:coauthVersionLast="47" xr6:coauthVersionMax="47" xr10:uidLastSave="{00000000-0000-0000-0000-000000000000}"/>
  <bookViews>
    <workbookView xWindow="780" yWindow="780" windowWidth="21600" windowHeight="11385" xr2:uid="{EDB80BBF-AB47-4AD1-9963-A4C2C9A4F716}"/>
  </bookViews>
  <sheets>
    <sheet name="listopad 2021" sheetId="1" r:id="rId1"/>
  </sheets>
  <definedNames>
    <definedName name="_xlnm.Print_Area" localSheetId="0">'listopad 2021'!$B$3:$J$54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F50" i="1"/>
  <c r="I49" i="1"/>
  <c r="I48" i="1"/>
  <c r="I47" i="1"/>
  <c r="I46" i="1"/>
  <c r="I45" i="1"/>
  <c r="I44" i="1"/>
  <c r="I50" i="1" s="1"/>
  <c r="I23" i="1"/>
  <c r="H25" i="1" s="1"/>
  <c r="H23" i="1"/>
  <c r="L22" i="1"/>
  <c r="L21" i="1"/>
  <c r="L20" i="1"/>
  <c r="L19" i="1"/>
  <c r="L18" i="1"/>
  <c r="L17" i="1"/>
  <c r="L15" i="1"/>
  <c r="L14" i="1"/>
  <c r="L13" i="1"/>
  <c r="L12" i="1"/>
  <c r="L11" i="1"/>
  <c r="L10" i="1"/>
  <c r="H9" i="1"/>
  <c r="L9" i="1" s="1"/>
  <c r="L8" i="1"/>
  <c r="L7" i="1"/>
</calcChain>
</file>

<file path=xl/sharedStrings.xml><?xml version="1.0" encoding="utf-8"?>
<sst xmlns="http://schemas.openxmlformats.org/spreadsheetml/2006/main" count="83" uniqueCount="51">
  <si>
    <r>
      <t xml:space="preserve">Návrh úpravy rozpočtu na rok 2021 </t>
    </r>
    <r>
      <rPr>
        <b/>
        <sz val="12"/>
        <color theme="1"/>
        <rFont val="Calibri"/>
        <family val="2"/>
        <charset val="238"/>
      </rPr>
      <t>- rozpočtové opatření č. 6 (listopad 2021)</t>
    </r>
  </si>
  <si>
    <t>NÁVRH</t>
  </si>
  <si>
    <t>položka</t>
  </si>
  <si>
    <t>paragraf</t>
  </si>
  <si>
    <t>schvál. rozp.</t>
  </si>
  <si>
    <t>upravený rozpočet</t>
  </si>
  <si>
    <t>rozdíl příjmů</t>
  </si>
  <si>
    <t>rozdíl výdajů</t>
  </si>
  <si>
    <t>pozn.</t>
  </si>
  <si>
    <t>kontrola</t>
  </si>
  <si>
    <t>231 22</t>
  </si>
  <si>
    <t>DPH</t>
  </si>
  <si>
    <t>231 20</t>
  </si>
  <si>
    <t xml:space="preserve">Přijaté transfery ze SR </t>
  </si>
  <si>
    <t>Přijaté neinvestiční transfery ze SR</t>
  </si>
  <si>
    <t>Kanalizace - příjmy za stočné</t>
  </si>
  <si>
    <t>Přijaté příspěvky od stavebníků</t>
  </si>
  <si>
    <t>Platba od EKO-KOMu za zpětný odběr odpadu</t>
  </si>
  <si>
    <t>Přijatý dar na sociální účely</t>
  </si>
  <si>
    <t>Příjmy z poskytování služeb</t>
  </si>
  <si>
    <t>Přijatá pojistná plnění od pojišťovny (rozbitá autoskla)</t>
  </si>
  <si>
    <t>231 30</t>
  </si>
  <si>
    <t>Komunální služby a územní rozvoj - nákup kolků</t>
  </si>
  <si>
    <t>Sběr a svoz nebezpečných odpadů</t>
  </si>
  <si>
    <t>Hasiči - ochranné pomůcky</t>
  </si>
  <si>
    <t>Hasiči - DDHM</t>
  </si>
  <si>
    <t>VOLBY - odměny pro komisi a za roznášku vol. lístků</t>
  </si>
  <si>
    <t>VOLBY - cestovné</t>
  </si>
  <si>
    <t>231 10</t>
  </si>
  <si>
    <t>Financování</t>
  </si>
  <si>
    <t>poznámka</t>
  </si>
  <si>
    <t>Úprava rozpočtu na základě dosažené skutečnosti.</t>
  </si>
  <si>
    <t>Úprava částky dotace na volby po provedeném vyúčtování a vrácení přeplatku (7 549 Kč).</t>
  </si>
  <si>
    <t>Přijatá dotace na kompostéry pro občany (913 571 Kč).</t>
  </si>
  <si>
    <t>Na základě žádosti velitele JSDH byl příspěvek na rok 2021 snížen o 100 000 Kč a tato částka byla přesunuta do rozpočtu JSDH na rok 2022.</t>
  </si>
  <si>
    <r>
      <t xml:space="preserve">Celkově jde o zvýšení příjmů o 2 684 406 Kč a snížení výdajů o 81 350 Kč. Potřeba dofinancování z prostředků minulých let se tedy </t>
    </r>
    <r>
      <rPr>
        <b/>
        <sz val="11"/>
        <color theme="1"/>
        <rFont val="Calibri"/>
        <family val="2"/>
        <charset val="238"/>
      </rPr>
      <t>snižuje</t>
    </r>
    <r>
      <rPr>
        <sz val="11"/>
        <color theme="1"/>
        <rFont val="Calibri"/>
        <family val="2"/>
        <charset val="238"/>
      </rPr>
      <t xml:space="preserve"> o 2 765 756 Kč.</t>
    </r>
  </si>
  <si>
    <r>
      <t>Změna rozpisu položek - informační tabulka</t>
    </r>
    <r>
      <rPr>
        <b/>
        <sz val="11"/>
        <rFont val="Calibri"/>
        <family val="2"/>
        <charset val="238"/>
      </rPr>
      <t xml:space="preserve"> o přesunech mezi položkami bez dopadu na paragraf</t>
    </r>
  </si>
  <si>
    <t>Kultura - poskytnuté příspěvky na obecní akce</t>
  </si>
  <si>
    <t xml:space="preserve">Společenské záležitosti - věcné dary </t>
  </si>
  <si>
    <t>Vzhled obce - materiál</t>
  </si>
  <si>
    <t>Vzhled obce - opravy a údržba dodavatelsky</t>
  </si>
  <si>
    <t>Vzhled obce - náhrady mezd v době nemoci</t>
  </si>
  <si>
    <t>Vzhled obce - budovy, stavby</t>
  </si>
  <si>
    <t>Vzhled obce - stroje, přístroje, zařízení</t>
  </si>
  <si>
    <t>Hasiči - materiál</t>
  </si>
  <si>
    <t>Hasiči - školení</t>
  </si>
  <si>
    <t>VS - služby elektronických komunikací</t>
  </si>
  <si>
    <t>VS - dodavatelsky pořizované informace</t>
  </si>
  <si>
    <t>VS - poskytnuté náhrady za rozbitá autoskla</t>
  </si>
  <si>
    <t>Kontrolní součet</t>
  </si>
  <si>
    <t>J. Jeřábková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</si>
</sst>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Border="1"/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9" xfId="0" applyFont="1" applyBorder="1"/>
    <xf numFmtId="0" fontId="0" fillId="0" borderId="11" xfId="0" applyBorder="1" applyAlignment="1">
      <alignment horizontal="right" indent="1"/>
    </xf>
    <xf numFmtId="1" fontId="0" fillId="0" borderId="12" xfId="0" applyNumberFormat="1" applyBorder="1" applyAlignment="1">
      <alignment horizontal="right" indent="1"/>
    </xf>
    <xf numFmtId="0" fontId="0" fillId="0" borderId="13" xfId="0" applyBorder="1" applyAlignment="1">
      <alignment horizontal="right" indent="1"/>
    </xf>
    <xf numFmtId="0" fontId="0" fillId="0" borderId="14" xfId="0" applyBorder="1"/>
    <xf numFmtId="3" fontId="0" fillId="2" borderId="13" xfId="0" applyNumberFormat="1" applyFill="1" applyBorder="1" applyAlignment="1">
      <alignment horizontal="right" indent="1"/>
    </xf>
    <xf numFmtId="3" fontId="5" fillId="0" borderId="12" xfId="0" applyNumberFormat="1" applyFon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0" fontId="0" fillId="0" borderId="12" xfId="0" applyBorder="1" applyAlignment="1">
      <alignment horizontal="right" indent="1"/>
    </xf>
    <xf numFmtId="0" fontId="0" fillId="2" borderId="0" xfId="0" applyFill="1"/>
    <xf numFmtId="3" fontId="0" fillId="0" borderId="0" xfId="0" applyNumberFormat="1"/>
    <xf numFmtId="0" fontId="0" fillId="0" borderId="12" xfId="0" applyBorder="1"/>
    <xf numFmtId="0" fontId="0" fillId="0" borderId="14" xfId="0" applyBorder="1" applyAlignment="1">
      <alignment horizontal="right" indent="1"/>
    </xf>
    <xf numFmtId="3" fontId="0" fillId="2" borderId="12" xfId="0" applyNumberFormat="1" applyFill="1" applyBorder="1" applyAlignment="1">
      <alignment horizontal="right" indent="1"/>
    </xf>
    <xf numFmtId="0" fontId="0" fillId="0" borderId="0" xfId="0" applyAlignment="1">
      <alignment horizontal="right" indent="1"/>
    </xf>
    <xf numFmtId="1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4" fillId="0" borderId="12" xfId="0" applyNumberFormat="1" applyFont="1" applyBorder="1" applyAlignment="1">
      <alignment horizontal="right" indent="1"/>
    </xf>
    <xf numFmtId="3" fontId="4" fillId="0" borderId="15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2" fillId="0" borderId="13" xfId="0" applyFont="1" applyBorder="1" applyAlignment="1">
      <alignment horizontal="right" indent="1"/>
    </xf>
    <xf numFmtId="0" fontId="4" fillId="0" borderId="0" xfId="0" applyFont="1"/>
    <xf numFmtId="0" fontId="4" fillId="0" borderId="16" xfId="0" applyFont="1" applyBorder="1"/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3" fontId="0" fillId="2" borderId="14" xfId="0" applyNumberFormat="1" applyFill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/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3" fontId="6" fillId="0" borderId="14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3" fontId="6" fillId="0" borderId="11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5EE4-52FB-40ED-AF20-9AF362AABAF4}">
  <dimension ref="B2:N54"/>
  <sheetViews>
    <sheetView tabSelected="1" workbookViewId="0">
      <selection activeCell="O55" sqref="O55"/>
    </sheetView>
  </sheetViews>
  <sheetFormatPr defaultRowHeight="15" x14ac:dyDescent="0.25"/>
  <cols>
    <col min="1" max="1" width="1.28515625" customWidth="1"/>
    <col min="2" max="2" width="7.7109375" customWidth="1"/>
    <col min="3" max="3" width="8.5703125" customWidth="1"/>
    <col min="4" max="4" width="8.28515625" customWidth="1"/>
    <col min="5" max="5" width="45.7109375" customWidth="1"/>
    <col min="6" max="6" width="11.7109375" customWidth="1"/>
    <col min="7" max="7" width="18.7109375" customWidth="1"/>
    <col min="8" max="9" width="13.7109375" customWidth="1"/>
    <col min="10" max="10" width="6.28515625" customWidth="1"/>
    <col min="11" max="11" width="5.7109375" customWidth="1"/>
    <col min="12" max="12" width="10.5703125" customWidth="1"/>
    <col min="13" max="13" width="2.7109375" customWidth="1"/>
  </cols>
  <sheetData>
    <row r="2" spans="2:12" ht="11.25" customHeight="1" x14ac:dyDescent="0.25"/>
    <row r="3" spans="2:12" ht="32.450000000000003" customHeight="1" x14ac:dyDescent="0.35">
      <c r="C3" s="1" t="s">
        <v>0</v>
      </c>
    </row>
    <row r="4" spans="2:12" ht="15.6" customHeight="1" x14ac:dyDescent="0.25">
      <c r="B4" s="2"/>
      <c r="C4" s="3"/>
      <c r="D4" s="4"/>
      <c r="E4" s="3"/>
      <c r="F4" s="5"/>
      <c r="G4" s="6" t="s">
        <v>1</v>
      </c>
      <c r="H4" s="5"/>
      <c r="I4" s="7"/>
      <c r="J4" s="3"/>
    </row>
    <row r="5" spans="2:12" ht="15.6" customHeight="1" thickBot="1" x14ac:dyDescent="0.3">
      <c r="B5" s="8"/>
      <c r="C5" s="9" t="s">
        <v>2</v>
      </c>
      <c r="D5" s="10" t="s">
        <v>3</v>
      </c>
      <c r="E5" s="11"/>
      <c r="F5" s="10" t="s">
        <v>4</v>
      </c>
      <c r="G5" s="12" t="s">
        <v>5</v>
      </c>
      <c r="H5" s="10" t="s">
        <v>6</v>
      </c>
      <c r="I5" s="9" t="s">
        <v>7</v>
      </c>
      <c r="J5" s="9" t="s">
        <v>8</v>
      </c>
      <c r="L5" s="13" t="s">
        <v>9</v>
      </c>
    </row>
    <row r="6" spans="2:12" ht="4.5" customHeight="1" x14ac:dyDescent="0.25">
      <c r="B6" s="14"/>
      <c r="C6" s="15"/>
      <c r="D6" s="16"/>
      <c r="E6" s="15"/>
      <c r="F6" s="16"/>
      <c r="G6" s="17"/>
      <c r="H6" s="16"/>
      <c r="I6" s="15"/>
      <c r="J6" s="15"/>
    </row>
    <row r="7" spans="2:12" ht="15" customHeight="1" x14ac:dyDescent="0.25">
      <c r="B7" s="18" t="s">
        <v>10</v>
      </c>
      <c r="C7" s="19">
        <v>1211</v>
      </c>
      <c r="D7" s="20"/>
      <c r="E7" s="21" t="s">
        <v>11</v>
      </c>
      <c r="F7" s="22">
        <v>9500000</v>
      </c>
      <c r="G7" s="23">
        <v>11000000</v>
      </c>
      <c r="H7" s="24">
        <v>1500000</v>
      </c>
      <c r="I7" s="25"/>
      <c r="J7" s="26">
        <v>1</v>
      </c>
      <c r="K7" s="27"/>
      <c r="L7" s="28">
        <f t="shared" ref="L7:L15" si="0">F7+H7</f>
        <v>11000000</v>
      </c>
    </row>
    <row r="8" spans="2:12" ht="15" customHeight="1" x14ac:dyDescent="0.25">
      <c r="B8" s="18" t="s">
        <v>12</v>
      </c>
      <c r="C8" s="19">
        <v>4111</v>
      </c>
      <c r="D8" s="20"/>
      <c r="E8" s="29" t="s">
        <v>13</v>
      </c>
      <c r="F8" s="22">
        <v>361203</v>
      </c>
      <c r="G8" s="23">
        <v>353654</v>
      </c>
      <c r="H8" s="24">
        <v>-7549</v>
      </c>
      <c r="I8" s="25"/>
      <c r="J8" s="30">
        <v>2</v>
      </c>
      <c r="K8" s="27"/>
      <c r="L8" s="28">
        <f t="shared" si="0"/>
        <v>353654</v>
      </c>
    </row>
    <row r="9" spans="2:12" ht="15" customHeight="1" x14ac:dyDescent="0.25">
      <c r="B9" s="18" t="s">
        <v>12</v>
      </c>
      <c r="C9" s="19">
        <v>4116</v>
      </c>
      <c r="D9" s="20"/>
      <c r="E9" s="29" t="s">
        <v>14</v>
      </c>
      <c r="F9" s="22">
        <v>651154</v>
      </c>
      <c r="G9" s="23">
        <v>1564725</v>
      </c>
      <c r="H9" s="24">
        <f>SUM(G9-F9)</f>
        <v>913571</v>
      </c>
      <c r="I9" s="25"/>
      <c r="J9" s="30">
        <v>3</v>
      </c>
      <c r="K9" s="27"/>
      <c r="L9" s="28">
        <f t="shared" si="0"/>
        <v>1564725</v>
      </c>
    </row>
    <row r="10" spans="2:12" ht="15" customHeight="1" x14ac:dyDescent="0.25">
      <c r="B10" s="18" t="s">
        <v>12</v>
      </c>
      <c r="C10" s="19">
        <v>2111</v>
      </c>
      <c r="D10" s="20">
        <v>2321</v>
      </c>
      <c r="E10" s="29" t="s">
        <v>15</v>
      </c>
      <c r="F10" s="22">
        <v>700000</v>
      </c>
      <c r="G10" s="23">
        <v>630000</v>
      </c>
      <c r="H10" s="24">
        <v>-70000</v>
      </c>
      <c r="I10" s="25"/>
      <c r="J10" s="30">
        <v>1</v>
      </c>
      <c r="K10" s="27"/>
      <c r="L10" s="28">
        <f t="shared" si="0"/>
        <v>630000</v>
      </c>
    </row>
    <row r="11" spans="2:12" ht="15" customHeight="1" x14ac:dyDescent="0.25">
      <c r="B11" s="26" t="s">
        <v>12</v>
      </c>
      <c r="C11" s="19">
        <v>3121</v>
      </c>
      <c r="D11" s="26">
        <v>3639</v>
      </c>
      <c r="E11" s="29" t="s">
        <v>16</v>
      </c>
      <c r="F11" s="31">
        <v>745754</v>
      </c>
      <c r="G11" s="23">
        <v>1000088</v>
      </c>
      <c r="H11" s="24">
        <v>254334</v>
      </c>
      <c r="I11" s="25"/>
      <c r="J11" s="26">
        <v>1</v>
      </c>
      <c r="K11" s="27"/>
      <c r="L11" s="28">
        <f t="shared" si="0"/>
        <v>1000088</v>
      </c>
    </row>
    <row r="12" spans="2:12" ht="15" customHeight="1" x14ac:dyDescent="0.25">
      <c r="B12" s="18" t="s">
        <v>12</v>
      </c>
      <c r="C12" s="19">
        <v>2324</v>
      </c>
      <c r="D12" s="26">
        <v>3725</v>
      </c>
      <c r="E12" s="29" t="s">
        <v>17</v>
      </c>
      <c r="F12" s="31">
        <v>220000</v>
      </c>
      <c r="G12" s="23">
        <v>287500</v>
      </c>
      <c r="H12" s="24">
        <v>67500</v>
      </c>
      <c r="I12" s="25"/>
      <c r="J12" s="26">
        <v>1</v>
      </c>
      <c r="K12" s="27"/>
      <c r="L12" s="28">
        <f t="shared" si="0"/>
        <v>287500</v>
      </c>
    </row>
    <row r="13" spans="2:12" ht="15" customHeight="1" x14ac:dyDescent="0.25">
      <c r="B13" s="18" t="s">
        <v>12</v>
      </c>
      <c r="C13" s="19">
        <v>2321</v>
      </c>
      <c r="D13" s="26">
        <v>4351</v>
      </c>
      <c r="E13" s="29" t="s">
        <v>18</v>
      </c>
      <c r="F13" s="31">
        <v>0</v>
      </c>
      <c r="G13" s="23">
        <v>3000</v>
      </c>
      <c r="H13" s="24">
        <v>3000</v>
      </c>
      <c r="I13" s="25"/>
      <c r="J13" s="26">
        <v>1</v>
      </c>
      <c r="K13" s="27"/>
      <c r="L13" s="28">
        <f t="shared" si="0"/>
        <v>3000</v>
      </c>
    </row>
    <row r="14" spans="2:12" ht="15" customHeight="1" x14ac:dyDescent="0.25">
      <c r="B14" s="26" t="s">
        <v>12</v>
      </c>
      <c r="C14" s="19">
        <v>2111</v>
      </c>
      <c r="D14" s="26">
        <v>6171</v>
      </c>
      <c r="E14" s="29" t="s">
        <v>19</v>
      </c>
      <c r="F14" s="31">
        <v>1800</v>
      </c>
      <c r="G14" s="23">
        <v>10900</v>
      </c>
      <c r="H14" s="24">
        <v>9100</v>
      </c>
      <c r="I14" s="25"/>
      <c r="J14" s="26">
        <v>1</v>
      </c>
      <c r="K14" s="27"/>
      <c r="L14" s="28">
        <f t="shared" si="0"/>
        <v>10900</v>
      </c>
    </row>
    <row r="15" spans="2:12" ht="15" customHeight="1" x14ac:dyDescent="0.25">
      <c r="B15" s="26" t="s">
        <v>12</v>
      </c>
      <c r="C15" s="19">
        <v>2322</v>
      </c>
      <c r="D15" s="26">
        <v>6171</v>
      </c>
      <c r="E15" s="29" t="s">
        <v>20</v>
      </c>
      <c r="F15" s="31">
        <v>20000</v>
      </c>
      <c r="G15" s="23">
        <v>34450</v>
      </c>
      <c r="H15" s="24">
        <v>14450</v>
      </c>
      <c r="I15" s="25"/>
      <c r="J15" s="26">
        <v>1</v>
      </c>
      <c r="K15" s="27"/>
      <c r="L15" s="28">
        <f t="shared" si="0"/>
        <v>34450</v>
      </c>
    </row>
    <row r="16" spans="2:12" ht="4.9000000000000004" customHeight="1" x14ac:dyDescent="0.25">
      <c r="B16" s="26"/>
      <c r="C16" s="19"/>
      <c r="D16" s="26"/>
      <c r="E16" s="29"/>
      <c r="F16" s="31"/>
      <c r="G16" s="23"/>
      <c r="H16" s="25"/>
      <c r="I16" s="25"/>
      <c r="J16" s="25"/>
      <c r="L16" s="28"/>
    </row>
    <row r="17" spans="2:12" ht="15" customHeight="1" x14ac:dyDescent="0.25">
      <c r="B17" s="26" t="s">
        <v>21</v>
      </c>
      <c r="C17" s="19">
        <v>5361</v>
      </c>
      <c r="D17" s="26">
        <v>3639</v>
      </c>
      <c r="E17" s="29" t="s">
        <v>22</v>
      </c>
      <c r="F17" s="31">
        <v>25000</v>
      </c>
      <c r="G17" s="23">
        <v>30000</v>
      </c>
      <c r="H17" s="25"/>
      <c r="I17" s="25">
        <v>5000</v>
      </c>
      <c r="J17" s="25">
        <v>1</v>
      </c>
      <c r="K17" s="27"/>
      <c r="L17" s="28">
        <f t="shared" ref="L17:L22" si="1">F17+I17</f>
        <v>30000</v>
      </c>
    </row>
    <row r="18" spans="2:12" ht="15" customHeight="1" x14ac:dyDescent="0.25">
      <c r="B18" s="26" t="s">
        <v>21</v>
      </c>
      <c r="C18" s="19">
        <v>5169</v>
      </c>
      <c r="D18" s="26">
        <v>3721</v>
      </c>
      <c r="E18" s="29" t="s">
        <v>23</v>
      </c>
      <c r="F18" s="31">
        <v>42000</v>
      </c>
      <c r="G18" s="23">
        <v>52000</v>
      </c>
      <c r="H18" s="25"/>
      <c r="I18" s="25">
        <v>10000</v>
      </c>
      <c r="J18" s="25">
        <v>1</v>
      </c>
      <c r="K18" s="27"/>
      <c r="L18" s="28">
        <f t="shared" si="1"/>
        <v>52000</v>
      </c>
    </row>
    <row r="19" spans="2:12" ht="15" customHeight="1" x14ac:dyDescent="0.25">
      <c r="B19" s="26" t="s">
        <v>21</v>
      </c>
      <c r="C19" s="19">
        <v>5132</v>
      </c>
      <c r="D19" s="26">
        <v>5512</v>
      </c>
      <c r="E19" s="29" t="s">
        <v>24</v>
      </c>
      <c r="F19" s="31">
        <v>62000</v>
      </c>
      <c r="G19" s="23">
        <v>12000</v>
      </c>
      <c r="H19" s="25"/>
      <c r="I19" s="25">
        <v>-50000</v>
      </c>
      <c r="J19" s="25">
        <v>4</v>
      </c>
      <c r="K19" s="27"/>
      <c r="L19" s="28">
        <f t="shared" si="1"/>
        <v>12000</v>
      </c>
    </row>
    <row r="20" spans="2:12" ht="15" customHeight="1" x14ac:dyDescent="0.25">
      <c r="B20" s="26" t="s">
        <v>21</v>
      </c>
      <c r="C20" s="19">
        <v>5137</v>
      </c>
      <c r="D20" s="26">
        <v>5512</v>
      </c>
      <c r="E20" s="29" t="s">
        <v>25</v>
      </c>
      <c r="F20" s="31">
        <v>78000</v>
      </c>
      <c r="G20" s="23">
        <v>28000</v>
      </c>
      <c r="H20" s="25"/>
      <c r="I20" s="25">
        <v>-50000</v>
      </c>
      <c r="J20" s="25">
        <v>4</v>
      </c>
      <c r="K20" s="27"/>
      <c r="L20" s="28">
        <f t="shared" si="1"/>
        <v>28000</v>
      </c>
    </row>
    <row r="21" spans="2:12" ht="15" customHeight="1" x14ac:dyDescent="0.25">
      <c r="B21" s="26" t="s">
        <v>21</v>
      </c>
      <c r="C21" s="19">
        <v>5021</v>
      </c>
      <c r="D21" s="26">
        <v>6114</v>
      </c>
      <c r="E21" s="29" t="s">
        <v>26</v>
      </c>
      <c r="F21" s="31">
        <v>16850</v>
      </c>
      <c r="G21" s="23">
        <v>20720</v>
      </c>
      <c r="H21" s="25"/>
      <c r="I21" s="25">
        <v>3870</v>
      </c>
      <c r="J21" s="25">
        <v>1</v>
      </c>
      <c r="K21" s="27"/>
      <c r="L21" s="28">
        <f t="shared" si="1"/>
        <v>20720</v>
      </c>
    </row>
    <row r="22" spans="2:12" ht="15" customHeight="1" x14ac:dyDescent="0.25">
      <c r="B22" s="26" t="s">
        <v>21</v>
      </c>
      <c r="C22" s="19">
        <v>5173</v>
      </c>
      <c r="D22" s="26">
        <v>6114</v>
      </c>
      <c r="E22" s="29" t="s">
        <v>27</v>
      </c>
      <c r="F22" s="31">
        <v>450</v>
      </c>
      <c r="G22" s="23">
        <v>230</v>
      </c>
      <c r="H22" s="25"/>
      <c r="I22" s="25">
        <v>-220</v>
      </c>
      <c r="J22" s="25">
        <v>1</v>
      </c>
      <c r="K22" s="27"/>
      <c r="L22" s="28">
        <f t="shared" si="1"/>
        <v>230</v>
      </c>
    </row>
    <row r="23" spans="2:12" ht="15" customHeight="1" x14ac:dyDescent="0.25">
      <c r="B23" s="32"/>
      <c r="C23" s="33"/>
      <c r="D23" s="32"/>
      <c r="F23" s="34"/>
      <c r="G23" s="35"/>
      <c r="H23" s="36">
        <f>SUM(H7:H22)</f>
        <v>2684406</v>
      </c>
      <c r="I23" s="37">
        <f>SUM(I17:I22)</f>
        <v>-81350</v>
      </c>
      <c r="J23" s="34"/>
      <c r="L23" s="28"/>
    </row>
    <row r="24" spans="2:12" ht="4.9000000000000004" customHeight="1" x14ac:dyDescent="0.25">
      <c r="B24" s="32"/>
      <c r="C24" s="34"/>
      <c r="G24" s="38"/>
      <c r="H24" s="38"/>
      <c r="I24" s="38"/>
    </row>
    <row r="25" spans="2:12" ht="19.149999999999999" customHeight="1" x14ac:dyDescent="0.3">
      <c r="B25" s="18" t="s">
        <v>28</v>
      </c>
      <c r="C25" s="39">
        <v>8115</v>
      </c>
      <c r="D25" s="39"/>
      <c r="E25" s="58" t="s">
        <v>29</v>
      </c>
      <c r="F25" s="59"/>
      <c r="G25" s="60"/>
      <c r="H25" s="61">
        <f>SUM(I23-H23)</f>
        <v>-2765756</v>
      </c>
      <c r="I25" s="62"/>
    </row>
    <row r="26" spans="2:12" ht="5.25" customHeight="1" x14ac:dyDescent="0.25">
      <c r="C26" s="28"/>
      <c r="G26" s="38"/>
      <c r="H26" s="38"/>
      <c r="I26" s="38"/>
    </row>
    <row r="27" spans="2:12" ht="18" customHeight="1" x14ac:dyDescent="0.25">
      <c r="B27" t="s">
        <v>30</v>
      </c>
      <c r="C27" s="28"/>
      <c r="G27" s="38"/>
      <c r="H27" s="38"/>
      <c r="I27" s="38"/>
    </row>
    <row r="28" spans="2:12" ht="15" customHeight="1" x14ac:dyDescent="0.25">
      <c r="B28">
        <v>1</v>
      </c>
      <c r="C28" s="28" t="s">
        <v>31</v>
      </c>
      <c r="G28" s="38"/>
      <c r="H28" s="38"/>
      <c r="I28" s="38"/>
    </row>
    <row r="29" spans="2:12" ht="15" customHeight="1" x14ac:dyDescent="0.25">
      <c r="B29">
        <v>2</v>
      </c>
      <c r="C29" s="28" t="s">
        <v>32</v>
      </c>
      <c r="G29" s="38"/>
      <c r="H29" s="38"/>
      <c r="I29" s="38"/>
    </row>
    <row r="30" spans="2:12" ht="15" customHeight="1" x14ac:dyDescent="0.25">
      <c r="B30">
        <v>3</v>
      </c>
      <c r="C30" s="28" t="s">
        <v>33</v>
      </c>
      <c r="G30" s="38"/>
      <c r="H30" s="38"/>
      <c r="I30" s="38"/>
    </row>
    <row r="31" spans="2:12" ht="15" customHeight="1" x14ac:dyDescent="0.25">
      <c r="B31">
        <v>4</v>
      </c>
      <c r="C31" s="28" t="s">
        <v>34</v>
      </c>
      <c r="G31" s="38"/>
      <c r="H31" s="38"/>
      <c r="I31" s="38"/>
    </row>
    <row r="32" spans="2:12" ht="5.25" customHeight="1" x14ac:dyDescent="0.25">
      <c r="B32" s="32"/>
      <c r="C32" s="28"/>
      <c r="G32" s="38"/>
      <c r="H32" s="38"/>
      <c r="I32" s="38"/>
    </row>
    <row r="33" spans="2:14" ht="15" customHeight="1" x14ac:dyDescent="0.25">
      <c r="B33" s="63" t="s">
        <v>35</v>
      </c>
      <c r="C33" s="63"/>
      <c r="D33" s="63"/>
      <c r="E33" s="63"/>
      <c r="F33" s="63"/>
      <c r="G33" s="63"/>
      <c r="H33" s="63"/>
      <c r="I33" s="63"/>
      <c r="J33" s="63"/>
    </row>
    <row r="34" spans="2:14" ht="5.25" customHeight="1" x14ac:dyDescent="0.25">
      <c r="B34" s="32"/>
      <c r="C34" s="28"/>
      <c r="G34" s="38"/>
      <c r="H34" s="38"/>
      <c r="I34" s="38"/>
    </row>
    <row r="35" spans="2:14" ht="20.45" customHeight="1" x14ac:dyDescent="0.25">
      <c r="B35" s="32"/>
      <c r="C35" s="28"/>
      <c r="G35" s="38"/>
      <c r="H35" s="38"/>
      <c r="I35" s="38"/>
    </row>
    <row r="36" spans="2:14" ht="15.6" customHeight="1" x14ac:dyDescent="0.25">
      <c r="B36" s="40" t="s">
        <v>36</v>
      </c>
    </row>
    <row r="37" spans="2:14" ht="13.9" customHeight="1" thickBot="1" x14ac:dyDescent="0.3">
      <c r="B37" s="41"/>
      <c r="C37" s="41" t="s">
        <v>2</v>
      </c>
      <c r="D37" s="41" t="s">
        <v>3</v>
      </c>
      <c r="E37" s="41"/>
      <c r="F37" s="41" t="s">
        <v>4</v>
      </c>
      <c r="G37" s="41" t="s">
        <v>5</v>
      </c>
      <c r="H37" s="41" t="s">
        <v>6</v>
      </c>
      <c r="I37" s="41" t="s">
        <v>7</v>
      </c>
      <c r="J37" s="41" t="s">
        <v>8</v>
      </c>
      <c r="K37" s="40"/>
    </row>
    <row r="38" spans="2:14" ht="12" customHeight="1" x14ac:dyDescent="0.25">
      <c r="B38" s="42" t="s">
        <v>21</v>
      </c>
      <c r="C38" s="43">
        <v>5192</v>
      </c>
      <c r="D38" s="43">
        <v>3399</v>
      </c>
      <c r="E38" s="44" t="s">
        <v>37</v>
      </c>
      <c r="F38" s="45">
        <v>200000</v>
      </c>
      <c r="G38" s="46">
        <v>180000</v>
      </c>
      <c r="H38" s="44"/>
      <c r="I38" s="47">
        <v>-20000</v>
      </c>
      <c r="J38" s="21"/>
      <c r="L38" s="28"/>
      <c r="N38" s="28"/>
    </row>
    <row r="39" spans="2:14" ht="12" customHeight="1" x14ac:dyDescent="0.25">
      <c r="B39" s="42" t="s">
        <v>21</v>
      </c>
      <c r="C39" s="43">
        <v>5194</v>
      </c>
      <c r="D39" s="43">
        <v>3399</v>
      </c>
      <c r="E39" s="44" t="s">
        <v>38</v>
      </c>
      <c r="F39" s="45">
        <v>40000</v>
      </c>
      <c r="G39" s="46">
        <v>60000</v>
      </c>
      <c r="H39" s="44"/>
      <c r="I39" s="47">
        <v>20000</v>
      </c>
      <c r="J39" s="21"/>
      <c r="L39" s="28"/>
      <c r="N39" s="28"/>
    </row>
    <row r="40" spans="2:14" ht="12" customHeight="1" x14ac:dyDescent="0.25">
      <c r="B40" s="42" t="s">
        <v>21</v>
      </c>
      <c r="C40" s="43">
        <v>5139</v>
      </c>
      <c r="D40" s="43">
        <v>3745</v>
      </c>
      <c r="E40" s="44" t="s">
        <v>39</v>
      </c>
      <c r="F40" s="45">
        <v>550000</v>
      </c>
      <c r="G40" s="46">
        <v>740000</v>
      </c>
      <c r="H40" s="44"/>
      <c r="I40" s="47">
        <v>190000</v>
      </c>
      <c r="J40" s="21"/>
      <c r="L40" s="28"/>
      <c r="N40" s="28"/>
    </row>
    <row r="41" spans="2:14" ht="12" customHeight="1" x14ac:dyDescent="0.25">
      <c r="B41" s="42" t="s">
        <v>21</v>
      </c>
      <c r="C41" s="43">
        <v>5171</v>
      </c>
      <c r="D41" s="43">
        <v>3745</v>
      </c>
      <c r="E41" s="44" t="s">
        <v>40</v>
      </c>
      <c r="F41" s="45">
        <v>450000</v>
      </c>
      <c r="G41" s="46">
        <v>250000</v>
      </c>
      <c r="H41" s="44"/>
      <c r="I41" s="47">
        <v>-200000</v>
      </c>
      <c r="J41" s="21"/>
      <c r="L41" s="28"/>
      <c r="N41" s="28"/>
    </row>
    <row r="42" spans="2:14" ht="12" customHeight="1" x14ac:dyDescent="0.25">
      <c r="B42" s="42" t="s">
        <v>21</v>
      </c>
      <c r="C42" s="43">
        <v>5424</v>
      </c>
      <c r="D42" s="43">
        <v>3745</v>
      </c>
      <c r="E42" s="44" t="s">
        <v>41</v>
      </c>
      <c r="F42" s="45">
        <v>50000</v>
      </c>
      <c r="G42" s="46">
        <v>60000</v>
      </c>
      <c r="H42" s="44"/>
      <c r="I42" s="47">
        <v>10000</v>
      </c>
      <c r="J42" s="21"/>
      <c r="L42" s="28"/>
      <c r="N42" s="28"/>
    </row>
    <row r="43" spans="2:14" ht="12" customHeight="1" x14ac:dyDescent="0.25">
      <c r="B43" s="42" t="s">
        <v>21</v>
      </c>
      <c r="C43" s="43">
        <v>6121</v>
      </c>
      <c r="D43" s="43">
        <v>3745</v>
      </c>
      <c r="E43" s="44" t="s">
        <v>42</v>
      </c>
      <c r="F43" s="45">
        <v>1060000</v>
      </c>
      <c r="G43" s="46">
        <v>730000</v>
      </c>
      <c r="H43" s="44"/>
      <c r="I43" s="47">
        <v>-330000</v>
      </c>
      <c r="J43" s="21"/>
      <c r="L43" s="28"/>
      <c r="N43" s="28"/>
    </row>
    <row r="44" spans="2:14" ht="12" customHeight="1" x14ac:dyDescent="0.25">
      <c r="B44" s="42" t="s">
        <v>21</v>
      </c>
      <c r="C44" s="43">
        <v>6122</v>
      </c>
      <c r="D44" s="43">
        <v>3745</v>
      </c>
      <c r="E44" s="44" t="s">
        <v>43</v>
      </c>
      <c r="F44" s="45">
        <v>50000</v>
      </c>
      <c r="G44" s="46">
        <v>380000</v>
      </c>
      <c r="H44" s="44"/>
      <c r="I44" s="47">
        <f t="shared" ref="I44:I49" si="2">SUM(G44-F44)</f>
        <v>330000</v>
      </c>
      <c r="J44" s="21"/>
      <c r="L44" s="28"/>
      <c r="N44" s="28"/>
    </row>
    <row r="45" spans="2:14" ht="12" customHeight="1" x14ac:dyDescent="0.25">
      <c r="B45" s="42" t="s">
        <v>21</v>
      </c>
      <c r="C45" s="43">
        <v>5139</v>
      </c>
      <c r="D45" s="43">
        <v>5512</v>
      </c>
      <c r="E45" s="44" t="s">
        <v>44</v>
      </c>
      <c r="F45" s="45">
        <v>77000</v>
      </c>
      <c r="G45" s="46">
        <v>87000</v>
      </c>
      <c r="H45" s="44"/>
      <c r="I45" s="47">
        <f t="shared" si="2"/>
        <v>10000</v>
      </c>
      <c r="J45" s="21"/>
      <c r="L45" s="28"/>
      <c r="N45" s="28"/>
    </row>
    <row r="46" spans="2:14" ht="12" customHeight="1" x14ac:dyDescent="0.25">
      <c r="B46" s="42" t="s">
        <v>21</v>
      </c>
      <c r="C46" s="43">
        <v>5167</v>
      </c>
      <c r="D46" s="43">
        <v>5512</v>
      </c>
      <c r="E46" s="44" t="s">
        <v>45</v>
      </c>
      <c r="F46" s="45">
        <v>45000</v>
      </c>
      <c r="G46" s="46">
        <v>35000</v>
      </c>
      <c r="H46" s="44"/>
      <c r="I46" s="47">
        <f t="shared" si="2"/>
        <v>-10000</v>
      </c>
      <c r="J46" s="21"/>
      <c r="L46" s="28"/>
      <c r="N46" s="28"/>
    </row>
    <row r="47" spans="2:14" ht="12" customHeight="1" x14ac:dyDescent="0.25">
      <c r="B47" s="42" t="s">
        <v>21</v>
      </c>
      <c r="C47" s="43">
        <v>5162</v>
      </c>
      <c r="D47" s="43">
        <v>6171</v>
      </c>
      <c r="E47" s="44" t="s">
        <v>46</v>
      </c>
      <c r="F47" s="45">
        <v>75000</v>
      </c>
      <c r="G47" s="46">
        <v>90000</v>
      </c>
      <c r="H47" s="44"/>
      <c r="I47" s="47">
        <f t="shared" si="2"/>
        <v>15000</v>
      </c>
      <c r="J47" s="21"/>
      <c r="L47" s="28"/>
      <c r="N47" s="28"/>
    </row>
    <row r="48" spans="2:14" ht="12" customHeight="1" x14ac:dyDescent="0.25">
      <c r="B48" s="42" t="s">
        <v>21</v>
      </c>
      <c r="C48" s="43">
        <v>5166</v>
      </c>
      <c r="D48" s="43">
        <v>6171</v>
      </c>
      <c r="E48" s="44" t="s">
        <v>47</v>
      </c>
      <c r="F48" s="45">
        <v>400000</v>
      </c>
      <c r="G48" s="46">
        <v>380000</v>
      </c>
      <c r="H48" s="44"/>
      <c r="I48" s="47">
        <f t="shared" si="2"/>
        <v>-20000</v>
      </c>
      <c r="J48" s="21"/>
      <c r="L48" s="28"/>
      <c r="N48" s="28"/>
    </row>
    <row r="49" spans="2:14" ht="12" customHeight="1" x14ac:dyDescent="0.25">
      <c r="B49" s="42" t="s">
        <v>21</v>
      </c>
      <c r="C49" s="43">
        <v>5192</v>
      </c>
      <c r="D49" s="43">
        <v>6171</v>
      </c>
      <c r="E49" s="44" t="s">
        <v>48</v>
      </c>
      <c r="F49" s="45">
        <v>30000</v>
      </c>
      <c r="G49" s="46">
        <v>35000</v>
      </c>
      <c r="H49" s="44"/>
      <c r="I49" s="47">
        <f t="shared" si="2"/>
        <v>5000</v>
      </c>
      <c r="J49" s="21"/>
      <c r="L49" s="28"/>
      <c r="N49" s="28"/>
    </row>
    <row r="50" spans="2:14" ht="12.6" customHeight="1" x14ac:dyDescent="0.25">
      <c r="B50" s="42"/>
      <c r="C50" s="48"/>
      <c r="D50" s="42"/>
      <c r="E50" s="49" t="s">
        <v>49</v>
      </c>
      <c r="F50" s="50">
        <f>SUM(F38:F49)</f>
        <v>3027000</v>
      </c>
      <c r="G50" s="50">
        <f>SUM(G38:G49)</f>
        <v>3027000</v>
      </c>
      <c r="H50" s="51">
        <v>0</v>
      </c>
      <c r="I50" s="50">
        <f>SUM(I38:I49)</f>
        <v>0</v>
      </c>
      <c r="J50" s="52"/>
    </row>
    <row r="51" spans="2:14" ht="13.9" customHeight="1" x14ac:dyDescent="0.25">
      <c r="B51" s="43"/>
      <c r="C51" s="53">
        <v>8115</v>
      </c>
      <c r="D51" s="43"/>
      <c r="E51" s="54" t="s">
        <v>29</v>
      </c>
      <c r="F51" s="21"/>
      <c r="G51" s="55">
        <v>0</v>
      </c>
    </row>
    <row r="52" spans="2:14" ht="9.6" customHeight="1" x14ac:dyDescent="0.25"/>
    <row r="53" spans="2:14" ht="12" customHeight="1" x14ac:dyDescent="0.25">
      <c r="B53" s="56">
        <v>44533</v>
      </c>
    </row>
    <row r="54" spans="2:14" ht="12" customHeight="1" x14ac:dyDescent="0.25">
      <c r="B54" s="57" t="s">
        <v>50</v>
      </c>
    </row>
  </sheetData>
  <mergeCells count="3">
    <mergeCell ref="E25:G25"/>
    <mergeCell ref="H25:I25"/>
    <mergeCell ref="B33:J33"/>
  </mergeCells>
  <pageMargins left="0.56000000000000005" right="0.17" top="0.48" bottom="0.26" header="0.31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590092AAF6C541BB20936462B8F5D1" ma:contentTypeVersion="11" ma:contentTypeDescription="Vytvoří nový dokument" ma:contentTypeScope="" ma:versionID="ef7004485af9232370149d83dbf9b4f6">
  <xsd:schema xmlns:xsd="http://www.w3.org/2001/XMLSchema" xmlns:xs="http://www.w3.org/2001/XMLSchema" xmlns:p="http://schemas.microsoft.com/office/2006/metadata/properties" xmlns:ns2="ce9b2229-547e-46ce-8251-1c33820eb131" targetNamespace="http://schemas.microsoft.com/office/2006/metadata/properties" ma:root="true" ma:fieldsID="15cec60126dd7f1dc5cdd20665992c1d" ns2:_="">
    <xsd:import namespace="ce9b2229-547e-46ce-8251-1c33820eb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b2229-547e-46ce-8251-1c33820eb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505E9-F06D-4EFE-98AC-8A3A2D6ADD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9977DA-D2F1-4B94-8D8F-60A1B188B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C564A1-3070-4CDC-B959-8D08A0B5A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9b2229-547e-46ce-8251-1c33820eb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listopad 2021</vt:lpstr>
      <vt:lpstr>'listopad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Jeřábková</dc:creator>
  <cp:lastModifiedBy>Petra Novotná</cp:lastModifiedBy>
  <dcterms:created xsi:type="dcterms:W3CDTF">2021-12-03T12:57:58Z</dcterms:created>
  <dcterms:modified xsi:type="dcterms:W3CDTF">2021-12-13T10:22:38Z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0x010100A7590092AAF6C541BB20936462B8F5D1</vt:lpwstr>
  </property>
</Properties>
</file>