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70" windowWidth="15480" windowHeight="10920"/>
  </bookViews>
  <sheets>
    <sheet name="paragrafy" sheetId="2" r:id="rId1"/>
  </sheets>
  <definedNames>
    <definedName name="_xlnm.Print_Area" localSheetId="0">paragrafy!$A$1:$E$143</definedName>
  </definedNames>
  <calcPr calcId="125725"/>
</workbook>
</file>

<file path=xl/calcChain.xml><?xml version="1.0" encoding="utf-8"?>
<calcChain xmlns="http://schemas.openxmlformats.org/spreadsheetml/2006/main">
  <c r="E106" i="2"/>
  <c r="E90"/>
  <c r="E78"/>
  <c r="E46"/>
  <c r="E41"/>
  <c r="E36"/>
  <c r="E22"/>
  <c r="E92" l="1"/>
  <c r="E48"/>
  <c r="E115" s="1"/>
  <c r="E119"/>
  <c r="E116" l="1"/>
  <c r="E117" s="1"/>
</calcChain>
</file>

<file path=xl/sharedStrings.xml><?xml version="1.0" encoding="utf-8"?>
<sst xmlns="http://schemas.openxmlformats.org/spreadsheetml/2006/main" count="119" uniqueCount="111">
  <si>
    <t>položka</t>
  </si>
  <si>
    <t>Třída 1 - Daňové příjmy</t>
  </si>
  <si>
    <t>231 20</t>
  </si>
  <si>
    <t>DPFO ze závislé činnosti</t>
  </si>
  <si>
    <t>DPFO ze samostatné výdělečné činnosti</t>
  </si>
  <si>
    <t>DPFO z kapitálových výnosů</t>
  </si>
  <si>
    <t>DPPO</t>
  </si>
  <si>
    <t>DPPO za obce</t>
  </si>
  <si>
    <t>DPH</t>
  </si>
  <si>
    <t>Daň z nemovitostí</t>
  </si>
  <si>
    <t>Poplatek za likvidaci kom. odpadu</t>
  </si>
  <si>
    <t>Poplatek ze psů</t>
  </si>
  <si>
    <t>Poplatek za užívání veřejného prostranství</t>
  </si>
  <si>
    <t>Poplatek z ubytovací kapacity</t>
  </si>
  <si>
    <t>Správní poplatky</t>
  </si>
  <si>
    <t>Neidentifikované příjmy</t>
  </si>
  <si>
    <t>Třída 1 celkem</t>
  </si>
  <si>
    <t>Třída 2 - Nedaňové příjmy</t>
  </si>
  <si>
    <t>Příjem za poskytované služby</t>
  </si>
  <si>
    <t>Zajištění PO Větrušic</t>
  </si>
  <si>
    <t>Příjem z věcných břemen</t>
  </si>
  <si>
    <t>Příjmy z pronájmu pozemků</t>
  </si>
  <si>
    <t>Příjmy z pronájmu bytů</t>
  </si>
  <si>
    <t>Příjmy z úroků</t>
  </si>
  <si>
    <t>Příjmy z dividend</t>
  </si>
  <si>
    <t>Přijaté neinvestiční dary (LOM Klecany)</t>
  </si>
  <si>
    <t>Příjmy z úhrad dobýv. prostoru a vydob. nerostů</t>
  </si>
  <si>
    <t>Náhrada od EKO-KOMu za tříděný odpad</t>
  </si>
  <si>
    <t>Třída 2 celkem</t>
  </si>
  <si>
    <t>Třída 3 - Kapitálové příjmy</t>
  </si>
  <si>
    <t>Příjmy z prodeje pozemků</t>
  </si>
  <si>
    <t>Příjmy z prodeje bytů</t>
  </si>
  <si>
    <t>Třída 3 celkem</t>
  </si>
  <si>
    <t>Třída 4 - Přijaté transfery (dotace)</t>
  </si>
  <si>
    <t>231 10</t>
  </si>
  <si>
    <t>Dotace na volby</t>
  </si>
  <si>
    <t>NEI transfery ze SR (souhrnný vztah)</t>
  </si>
  <si>
    <t>Třída 4 celkem</t>
  </si>
  <si>
    <t>231 21</t>
  </si>
  <si>
    <t>Příjmy celkem</t>
  </si>
  <si>
    <t>Třída 5 - Běžné (neinvestiční) výdaje</t>
  </si>
  <si>
    <t>231 30</t>
  </si>
  <si>
    <t>Provoz veř. silnič.dopr. (dopravní obslužnost)</t>
  </si>
  <si>
    <t>Odvádění a čištění odpadních vod</t>
  </si>
  <si>
    <t>Neinvestiční transfery pro ZŠ</t>
  </si>
  <si>
    <t>Knihovna</t>
  </si>
  <si>
    <t>Občanské záležitosti celkem</t>
  </si>
  <si>
    <t>Sport a ostatní tělovýchovná činnost</t>
  </si>
  <si>
    <t>Podpora zájmovým organizacím celkem</t>
  </si>
  <si>
    <t>Bytové hospodářství</t>
  </si>
  <si>
    <t>Veřejné osvětlení</t>
  </si>
  <si>
    <t>Územní plánování</t>
  </si>
  <si>
    <t>Platby daní a poplatků</t>
  </si>
  <si>
    <t>Nakládání s odpady</t>
  </si>
  <si>
    <t>Bezpečnost a veřejný pořádek</t>
  </si>
  <si>
    <t>Jednotka SDH</t>
  </si>
  <si>
    <t>Poplatky bankám</t>
  </si>
  <si>
    <t>Souhrnné poj. majetku obce, povinná ruč.</t>
  </si>
  <si>
    <t>Platby daní a poplatků do SR - DPPO za obce</t>
  </si>
  <si>
    <t>Třída 6 - Kapitálové (investiční) výdaje</t>
  </si>
  <si>
    <t>Projekt chodníku - Dolní Řež</t>
  </si>
  <si>
    <t>Projekt na hřiště (hala?)</t>
  </si>
  <si>
    <t>Zateplení garáží</t>
  </si>
  <si>
    <t>231 31</t>
  </si>
  <si>
    <t>Výdaje celkem</t>
  </si>
  <si>
    <t>Rekapitulace</t>
  </si>
  <si>
    <t>Financování - zapojení zdrojů z minulých let</t>
  </si>
  <si>
    <t>Celkem</t>
  </si>
  <si>
    <t>Výdaje za rok 2012</t>
  </si>
  <si>
    <t>paragraf</t>
  </si>
  <si>
    <t>Přijaté inv. dary na pořízení dlouhod. majetku (ÚJV Řež)</t>
  </si>
  <si>
    <t>Ostatní záležitosti kultury (Osvětová Beseda)</t>
  </si>
  <si>
    <t xml:space="preserve">Volný čas dětí  mládeže </t>
  </si>
  <si>
    <t>372x</t>
  </si>
  <si>
    <t>Technické služby - vzhled obce</t>
  </si>
  <si>
    <t>Sociální péče a podpory (rozvoz obědů)</t>
  </si>
  <si>
    <t>Krizové řízení - rezerva</t>
  </si>
  <si>
    <t>Zastupitelstvo obce a výbory</t>
  </si>
  <si>
    <t>Vnitřní správa</t>
  </si>
  <si>
    <t>Třída 5 celkem</t>
  </si>
  <si>
    <t>Podílové listy Pioneer</t>
  </si>
  <si>
    <t xml:space="preserve">                                                                                       Ing. Ivana Zrzavá</t>
  </si>
  <si>
    <t xml:space="preserve">                                                                                        starostka obce</t>
  </si>
  <si>
    <t>Odvod z výtěžku provozování loterií</t>
  </si>
  <si>
    <t>Výsadba veřejné zeleně</t>
  </si>
  <si>
    <t>Projekt na dostavbu ZŠ a MŠ</t>
  </si>
  <si>
    <t>Obnova serveru</t>
  </si>
  <si>
    <t>Parkoviště před penzionem Hudec</t>
  </si>
  <si>
    <t>Asfalt v ulici Zahr.</t>
  </si>
  <si>
    <t>Umělý povrch na hřišti ZŠ a MŠ</t>
  </si>
  <si>
    <t>Třída 6 celkem</t>
  </si>
  <si>
    <t>Účet Kanalizace</t>
  </si>
  <si>
    <t>Příjmy</t>
  </si>
  <si>
    <t>Přijaté stočné</t>
  </si>
  <si>
    <t>Výdaje</t>
  </si>
  <si>
    <t>Stočné zaplacené ÚJV</t>
  </si>
  <si>
    <t>Mzdové náklady (technik, administrativa, odečty, reklamace)</t>
  </si>
  <si>
    <t>Správní a výrobní režie</t>
  </si>
  <si>
    <t>Kanalizace - výdaje celkem</t>
  </si>
  <si>
    <t>Volba prezidenta republiky</t>
  </si>
  <si>
    <t>Předpokládaný stav na ZBÚ obce ke dni 31.12.2012</t>
  </si>
  <si>
    <t>Předpokládaný stav na ZBÚ obce ke dni 31.12.2013</t>
  </si>
  <si>
    <t>Příjmy za rok 2013</t>
  </si>
  <si>
    <t>V Řeži, dne 26.11.2012</t>
  </si>
  <si>
    <t>Vyvěšeno dne: 30.11.2012</t>
  </si>
  <si>
    <t>Svěšeno dne: 17.12.2012</t>
  </si>
  <si>
    <t>Základní běžný účet obce</t>
  </si>
  <si>
    <t>ROZPOČET  2013</t>
  </si>
  <si>
    <t>Schváleno dne: 17.12.2012</t>
  </si>
  <si>
    <t>Fond obnovy</t>
  </si>
  <si>
    <t>Rozpočet je schválen jako vyrovnaný.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</si>
</sst>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0" fillId="0" borderId="0" xfId="0" applyNumberFormat="1"/>
    <xf numFmtId="0" fontId="0" fillId="0" borderId="3" xfId="0" applyBorder="1"/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0" fontId="4" fillId="0" borderId="0" xfId="0" applyFont="1"/>
    <xf numFmtId="0" fontId="7" fillId="0" borderId="0" xfId="0" applyFo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indent="1"/>
    </xf>
    <xf numFmtId="3" fontId="5" fillId="0" borderId="1" xfId="0" applyNumberFormat="1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ill="1" applyBorder="1"/>
    <xf numFmtId="0" fontId="3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indent="1"/>
    </xf>
    <xf numFmtId="3" fontId="8" fillId="0" borderId="0" xfId="0" applyNumberFormat="1" applyFont="1"/>
    <xf numFmtId="0" fontId="3" fillId="0" borderId="1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 indent="1"/>
    </xf>
    <xf numFmtId="0" fontId="9" fillId="0" borderId="1" xfId="0" applyFont="1" applyBorder="1"/>
    <xf numFmtId="0" fontId="0" fillId="0" borderId="4" xfId="0" applyBorder="1" applyAlignment="1">
      <alignment horizontal="right"/>
    </xf>
    <xf numFmtId="0" fontId="11" fillId="0" borderId="1" xfId="0" applyFont="1" applyBorder="1"/>
    <xf numFmtId="0" fontId="11" fillId="0" borderId="0" xfId="0" applyFont="1" applyBorder="1"/>
    <xf numFmtId="0" fontId="12" fillId="0" borderId="1" xfId="0" applyFont="1" applyBorder="1"/>
    <xf numFmtId="0" fontId="12" fillId="0" borderId="10" xfId="0" applyFont="1" applyBorder="1"/>
    <xf numFmtId="0" fontId="11" fillId="0" borderId="11" xfId="0" applyFont="1" applyBorder="1"/>
    <xf numFmtId="0" fontId="9" fillId="0" borderId="0" xfId="0" applyFont="1" applyBorder="1"/>
    <xf numFmtId="0" fontId="0" fillId="0" borderId="0" xfId="0" applyFont="1"/>
    <xf numFmtId="0" fontId="1" fillId="0" borderId="0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indent="1"/>
    </xf>
    <xf numFmtId="0" fontId="0" fillId="0" borderId="10" xfId="0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right" indent="1"/>
    </xf>
    <xf numFmtId="3" fontId="14" fillId="0" borderId="9" xfId="0" applyNumberFormat="1" applyFont="1" applyBorder="1" applyAlignment="1">
      <alignment horizontal="right" indent="1"/>
    </xf>
    <xf numFmtId="3" fontId="14" fillId="0" borderId="8" xfId="0" applyNumberFormat="1" applyFont="1" applyBorder="1" applyAlignment="1">
      <alignment horizontal="right" indent="1"/>
    </xf>
    <xf numFmtId="3" fontId="14" fillId="0" borderId="12" xfId="0" applyNumberFormat="1" applyFont="1" applyBorder="1" applyAlignment="1">
      <alignment horizontal="right" indent="1"/>
    </xf>
    <xf numFmtId="3" fontId="14" fillId="0" borderId="7" xfId="0" applyNumberFormat="1" applyFon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9" xfId="0" applyNumberFormat="1" applyFont="1" applyBorder="1" applyAlignment="1">
      <alignment horizontal="right" indent="1"/>
    </xf>
    <xf numFmtId="3" fontId="10" fillId="0" borderId="8" xfId="0" applyNumberFormat="1" applyFont="1" applyBorder="1" applyAlignment="1">
      <alignment horizontal="right" indent="1"/>
    </xf>
    <xf numFmtId="3" fontId="14" fillId="0" borderId="0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0" fillId="0" borderId="8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0" fontId="11" fillId="0" borderId="2" xfId="0" applyFont="1" applyBorder="1"/>
    <xf numFmtId="0" fontId="11" fillId="0" borderId="3" xfId="0" applyFont="1" applyBorder="1"/>
    <xf numFmtId="3" fontId="1" fillId="0" borderId="9" xfId="0" applyNumberFormat="1" applyFont="1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10" fillId="0" borderId="3" xfId="0" applyFont="1" applyFill="1" applyBorder="1"/>
    <xf numFmtId="0" fontId="2" fillId="2" borderId="4" xfId="0" applyFont="1" applyFill="1" applyBorder="1"/>
    <xf numFmtId="0" fontId="0" fillId="2" borderId="6" xfId="0" applyFill="1" applyBorder="1"/>
    <xf numFmtId="0" fontId="10" fillId="2" borderId="7" xfId="0" applyFont="1" applyFill="1" applyBorder="1" applyAlignment="1">
      <alignment horizontal="right" indent="1"/>
    </xf>
    <xf numFmtId="3" fontId="15" fillId="2" borderId="5" xfId="0" applyNumberFormat="1" applyFont="1" applyFill="1" applyBorder="1" applyAlignment="1">
      <alignment horizontal="right" indent="1"/>
    </xf>
    <xf numFmtId="0" fontId="0" fillId="0" borderId="0" xfId="0" applyAlignment="1">
      <alignment horizontal="left" vertical="center" indent="1"/>
    </xf>
    <xf numFmtId="3" fontId="14" fillId="0" borderId="3" xfId="0" applyNumberFormat="1" applyFont="1" applyBorder="1" applyAlignment="1">
      <alignment horizontal="right" indent="1"/>
    </xf>
    <xf numFmtId="3" fontId="15" fillId="0" borderId="0" xfId="0" applyNumberFormat="1" applyFont="1" applyFill="1" applyBorder="1" applyAlignment="1">
      <alignment horizontal="right" indent="1"/>
    </xf>
    <xf numFmtId="0" fontId="13" fillId="0" borderId="1" xfId="0" applyFont="1" applyBorder="1"/>
    <xf numFmtId="0" fontId="0" fillId="0" borderId="0" xfId="0" applyBorder="1" applyAlignment="1">
      <alignment horizontal="right"/>
    </xf>
    <xf numFmtId="3" fontId="15" fillId="2" borderId="7" xfId="0" applyNumberFormat="1" applyFont="1" applyFill="1" applyBorder="1" applyAlignment="1">
      <alignment horizontal="right" indent="1"/>
    </xf>
    <xf numFmtId="0" fontId="17" fillId="0" borderId="0" xfId="0" applyFont="1" applyBorder="1"/>
    <xf numFmtId="0" fontId="11" fillId="0" borderId="0" xfId="0" applyFont="1"/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>
      <selection activeCell="B140" sqref="B140:E144"/>
    </sheetView>
  </sheetViews>
  <sheetFormatPr defaultRowHeight="15"/>
  <cols>
    <col min="1" max="1" width="7.42578125" customWidth="1"/>
    <col min="2" max="3" width="6.7109375" customWidth="1"/>
    <col min="4" max="4" width="54.85546875" customWidth="1"/>
    <col min="5" max="5" width="18.140625" style="39" customWidth="1"/>
    <col min="6" max="6" width="9.85546875" bestFit="1" customWidth="1"/>
  </cols>
  <sheetData>
    <row r="1" spans="1:9" ht="50.25" customHeight="1">
      <c r="A1" s="68" t="s">
        <v>107</v>
      </c>
      <c r="B1" s="69"/>
      <c r="C1" s="69"/>
      <c r="D1" s="69"/>
      <c r="E1" s="69"/>
    </row>
    <row r="2" spans="1:9" ht="14.25" customHeight="1" thickBot="1"/>
    <row r="3" spans="1:9" ht="25.5" customHeight="1" thickBot="1">
      <c r="A3" s="56" t="s">
        <v>106</v>
      </c>
      <c r="B3" s="57"/>
      <c r="C3" s="57"/>
      <c r="D3" s="57"/>
      <c r="E3" s="65"/>
      <c r="F3" s="1"/>
    </row>
    <row r="4" spans="1:9" ht="9" customHeight="1">
      <c r="A4" s="25"/>
      <c r="B4" s="5"/>
      <c r="C4" s="5"/>
      <c r="D4" s="5"/>
      <c r="E4" s="62"/>
      <c r="F4" s="1"/>
    </row>
    <row r="5" spans="1:9" ht="23.25" customHeight="1">
      <c r="A5" s="63" t="s">
        <v>92</v>
      </c>
      <c r="B5" s="5"/>
      <c r="C5" s="5"/>
      <c r="D5" s="5"/>
      <c r="E5" s="62"/>
      <c r="F5" s="1"/>
    </row>
    <row r="6" spans="1:9">
      <c r="A6" s="3"/>
      <c r="B6" s="4" t="s">
        <v>69</v>
      </c>
      <c r="C6" s="4" t="s">
        <v>0</v>
      </c>
      <c r="D6" s="5"/>
    </row>
    <row r="7" spans="1:9" ht="19.5" thickBot="1">
      <c r="A7" s="6" t="s">
        <v>1</v>
      </c>
      <c r="B7" s="5"/>
      <c r="C7" s="5"/>
      <c r="D7" s="5"/>
      <c r="F7" s="7"/>
      <c r="G7" s="8"/>
      <c r="H7" s="8"/>
      <c r="I7" s="8"/>
    </row>
    <row r="8" spans="1:9">
      <c r="A8" s="35" t="s">
        <v>2</v>
      </c>
      <c r="B8" s="2"/>
      <c r="C8" s="36">
        <v>1111</v>
      </c>
      <c r="D8" s="2" t="s">
        <v>3</v>
      </c>
      <c r="E8" s="40">
        <v>2400000</v>
      </c>
      <c r="F8" s="11"/>
      <c r="G8" s="12"/>
      <c r="H8" s="8"/>
      <c r="I8" s="8"/>
    </row>
    <row r="9" spans="1:9">
      <c r="A9" s="3"/>
      <c r="B9" s="5"/>
      <c r="C9" s="10">
        <v>1112</v>
      </c>
      <c r="D9" s="5" t="s">
        <v>4</v>
      </c>
      <c r="E9" s="41">
        <v>410000</v>
      </c>
      <c r="G9" s="12"/>
      <c r="H9" s="8"/>
      <c r="I9" s="8"/>
    </row>
    <row r="10" spans="1:9">
      <c r="A10" s="3"/>
      <c r="B10" s="5"/>
      <c r="C10" s="10">
        <v>1113</v>
      </c>
      <c r="D10" s="5" t="s">
        <v>5</v>
      </c>
      <c r="E10" s="41">
        <v>180000</v>
      </c>
      <c r="F10" s="11"/>
      <c r="G10" s="12"/>
      <c r="H10" s="8"/>
      <c r="I10" s="8"/>
    </row>
    <row r="11" spans="1:9">
      <c r="A11" s="3"/>
      <c r="B11" s="5"/>
      <c r="C11" s="10">
        <v>1121</v>
      </c>
      <c r="D11" s="5" t="s">
        <v>6</v>
      </c>
      <c r="E11" s="41">
        <v>1865000</v>
      </c>
      <c r="F11" s="11"/>
      <c r="G11" s="13"/>
      <c r="H11" s="8"/>
      <c r="I11" s="8"/>
    </row>
    <row r="12" spans="1:9">
      <c r="A12" s="3"/>
      <c r="B12" s="5"/>
      <c r="C12" s="10">
        <v>1122</v>
      </c>
      <c r="D12" s="14" t="s">
        <v>7</v>
      </c>
      <c r="E12" s="41">
        <v>260000</v>
      </c>
      <c r="G12" s="12"/>
      <c r="H12" s="8"/>
      <c r="I12" s="8"/>
    </row>
    <row r="13" spans="1:9">
      <c r="A13" s="3"/>
      <c r="B13" s="5"/>
      <c r="C13" s="10">
        <v>1211</v>
      </c>
      <c r="D13" s="5" t="s">
        <v>8</v>
      </c>
      <c r="E13" s="41">
        <v>4400000</v>
      </c>
      <c r="F13" s="11"/>
      <c r="G13" s="13"/>
      <c r="H13" s="8"/>
      <c r="I13" s="8"/>
    </row>
    <row r="14" spans="1:9">
      <c r="A14" s="3"/>
      <c r="B14" s="5"/>
      <c r="C14" s="10">
        <v>1511</v>
      </c>
      <c r="D14" s="5" t="s">
        <v>9</v>
      </c>
      <c r="E14" s="41">
        <v>1000000</v>
      </c>
      <c r="G14" s="8"/>
      <c r="H14" s="8"/>
      <c r="I14" s="8"/>
    </row>
    <row r="15" spans="1:9">
      <c r="A15" s="9" t="s">
        <v>2</v>
      </c>
      <c r="B15" s="5"/>
      <c r="C15" s="10">
        <v>1337</v>
      </c>
      <c r="D15" s="5" t="s">
        <v>10</v>
      </c>
      <c r="E15" s="41">
        <v>1150000</v>
      </c>
    </row>
    <row r="16" spans="1:9">
      <c r="A16" s="3"/>
      <c r="B16" s="5"/>
      <c r="C16" s="10">
        <v>1341</v>
      </c>
      <c r="D16" s="5" t="s">
        <v>11</v>
      </c>
      <c r="E16" s="41">
        <v>50000</v>
      </c>
    </row>
    <row r="17" spans="1:6">
      <c r="A17" s="3"/>
      <c r="B17" s="5"/>
      <c r="C17" s="10">
        <v>1343</v>
      </c>
      <c r="D17" s="5" t="s">
        <v>12</v>
      </c>
      <c r="E17" s="41">
        <v>40000</v>
      </c>
    </row>
    <row r="18" spans="1:6">
      <c r="A18" s="3"/>
      <c r="B18" s="5"/>
      <c r="C18" s="10">
        <v>1345</v>
      </c>
      <c r="D18" s="5" t="s">
        <v>13</v>
      </c>
      <c r="E18" s="41">
        <v>15000</v>
      </c>
    </row>
    <row r="19" spans="1:6">
      <c r="A19" s="3"/>
      <c r="B19" s="5"/>
      <c r="C19" s="10">
        <v>1351</v>
      </c>
      <c r="D19" s="14" t="s">
        <v>83</v>
      </c>
      <c r="E19" s="41">
        <v>20000</v>
      </c>
    </row>
    <row r="20" spans="1:6">
      <c r="A20" s="3"/>
      <c r="B20" s="5"/>
      <c r="C20" s="10">
        <v>1361</v>
      </c>
      <c r="D20" s="5" t="s">
        <v>14</v>
      </c>
      <c r="E20" s="41">
        <v>20000</v>
      </c>
    </row>
    <row r="21" spans="1:6" ht="15.75" thickBot="1">
      <c r="A21" s="37"/>
      <c r="B21" s="23"/>
      <c r="C21" s="24">
        <v>1701</v>
      </c>
      <c r="D21" s="23" t="s">
        <v>15</v>
      </c>
      <c r="E21" s="42">
        <v>3000</v>
      </c>
    </row>
    <row r="22" spans="1:6" ht="15.75" thickBot="1">
      <c r="A22" s="15" t="s">
        <v>16</v>
      </c>
      <c r="B22" s="16"/>
      <c r="C22" s="17"/>
      <c r="D22" s="16"/>
      <c r="E22" s="43">
        <f>SUM(E8:E21)</f>
        <v>11813000</v>
      </c>
      <c r="F22" s="1"/>
    </row>
    <row r="23" spans="1:6">
      <c r="A23" s="3"/>
      <c r="B23" s="5"/>
      <c r="C23" s="10"/>
      <c r="D23" s="5"/>
      <c r="E23" s="44"/>
      <c r="F23" s="1"/>
    </row>
    <row r="24" spans="1:6" ht="19.5" thickBot="1">
      <c r="A24" s="6" t="s">
        <v>17</v>
      </c>
      <c r="B24" s="5"/>
      <c r="C24" s="10"/>
      <c r="D24" s="5"/>
      <c r="E24" s="44"/>
      <c r="F24" s="1"/>
    </row>
    <row r="25" spans="1:6">
      <c r="A25" s="35" t="s">
        <v>2</v>
      </c>
      <c r="B25" s="38">
        <v>3745</v>
      </c>
      <c r="C25" s="36">
        <v>2111</v>
      </c>
      <c r="D25" s="2" t="s">
        <v>18</v>
      </c>
      <c r="E25" s="40">
        <v>25000</v>
      </c>
      <c r="F25" s="1"/>
    </row>
    <row r="26" spans="1:6">
      <c r="A26" s="3"/>
      <c r="B26" s="18">
        <v>5512</v>
      </c>
      <c r="C26" s="10">
        <v>2111</v>
      </c>
      <c r="D26" s="5" t="s">
        <v>19</v>
      </c>
      <c r="E26" s="41">
        <v>40000</v>
      </c>
      <c r="F26" s="1"/>
    </row>
    <row r="27" spans="1:6">
      <c r="A27" s="3"/>
      <c r="B27" s="18">
        <v>3639</v>
      </c>
      <c r="C27" s="10">
        <v>2119</v>
      </c>
      <c r="D27" s="5" t="s">
        <v>20</v>
      </c>
      <c r="E27" s="41">
        <v>100000</v>
      </c>
      <c r="F27" s="1"/>
    </row>
    <row r="28" spans="1:6">
      <c r="A28" s="19"/>
      <c r="B28" s="18">
        <v>3639</v>
      </c>
      <c r="C28" s="10">
        <v>2131</v>
      </c>
      <c r="D28" s="5" t="s">
        <v>21</v>
      </c>
      <c r="E28" s="41">
        <v>9000</v>
      </c>
      <c r="F28" s="1"/>
    </row>
    <row r="29" spans="1:6">
      <c r="A29" s="19"/>
      <c r="B29" s="18">
        <v>3612</v>
      </c>
      <c r="C29" s="10">
        <v>2132</v>
      </c>
      <c r="D29" s="5" t="s">
        <v>22</v>
      </c>
      <c r="E29" s="41">
        <v>100000</v>
      </c>
      <c r="F29" s="1"/>
    </row>
    <row r="30" spans="1:6">
      <c r="A30" s="19"/>
      <c r="B30" s="18">
        <v>6310</v>
      </c>
      <c r="C30" s="10">
        <v>2141</v>
      </c>
      <c r="D30" s="5" t="s">
        <v>23</v>
      </c>
      <c r="E30" s="41">
        <v>160000</v>
      </c>
      <c r="F30" s="1"/>
    </row>
    <row r="31" spans="1:6">
      <c r="A31" s="19"/>
      <c r="B31" s="18">
        <v>6310</v>
      </c>
      <c r="C31" s="10">
        <v>2142</v>
      </c>
      <c r="D31" s="5" t="s">
        <v>24</v>
      </c>
      <c r="E31" s="41">
        <v>17000</v>
      </c>
      <c r="F31" s="1"/>
    </row>
    <row r="32" spans="1:6">
      <c r="A32" s="19"/>
      <c r="B32" s="18">
        <v>6171</v>
      </c>
      <c r="C32" s="10">
        <v>2321</v>
      </c>
      <c r="D32" s="5" t="s">
        <v>25</v>
      </c>
      <c r="E32" s="41">
        <v>50000</v>
      </c>
      <c r="F32" s="20"/>
    </row>
    <row r="33" spans="1:6">
      <c r="A33" s="19"/>
      <c r="B33" s="18">
        <v>2119</v>
      </c>
      <c r="C33" s="10">
        <v>2343</v>
      </c>
      <c r="D33" s="5" t="s">
        <v>26</v>
      </c>
      <c r="E33" s="41">
        <v>550000</v>
      </c>
      <c r="F33" s="1"/>
    </row>
    <row r="34" spans="1:6">
      <c r="A34" s="19"/>
      <c r="B34" s="18">
        <v>3725</v>
      </c>
      <c r="C34" s="10">
        <v>2324</v>
      </c>
      <c r="D34" s="5" t="s">
        <v>27</v>
      </c>
      <c r="E34" s="41">
        <v>145000</v>
      </c>
      <c r="F34" s="1"/>
    </row>
    <row r="35" spans="1:6" ht="15.75" thickBot="1">
      <c r="A35" s="19"/>
      <c r="B35" s="18">
        <v>6171</v>
      </c>
      <c r="C35" s="10">
        <v>3121</v>
      </c>
      <c r="D35" s="5" t="s">
        <v>70</v>
      </c>
      <c r="E35" s="41">
        <v>150000</v>
      </c>
      <c r="F35" s="20"/>
    </row>
    <row r="36" spans="1:6" ht="15.75" thickBot="1">
      <c r="A36" s="15" t="s">
        <v>28</v>
      </c>
      <c r="B36" s="16"/>
      <c r="C36" s="16"/>
      <c r="D36" s="16"/>
      <c r="E36" s="43">
        <f>SUM(E25:E35)</f>
        <v>1346000</v>
      </c>
      <c r="F36" s="1"/>
    </row>
    <row r="37" spans="1:6">
      <c r="A37" s="3"/>
      <c r="B37" s="5"/>
      <c r="C37" s="5"/>
      <c r="D37" s="5"/>
      <c r="E37" s="44"/>
      <c r="F37" s="1"/>
    </row>
    <row r="38" spans="1:6" ht="19.5" thickBot="1">
      <c r="A38" s="6" t="s">
        <v>29</v>
      </c>
      <c r="B38" s="5"/>
      <c r="C38" s="5"/>
      <c r="D38" s="5"/>
      <c r="E38" s="44"/>
      <c r="F38" s="1"/>
    </row>
    <row r="39" spans="1:6">
      <c r="A39" s="35" t="s">
        <v>2</v>
      </c>
      <c r="B39" s="38">
        <v>3639</v>
      </c>
      <c r="C39" s="36">
        <v>3111</v>
      </c>
      <c r="D39" s="2" t="s">
        <v>30</v>
      </c>
      <c r="E39" s="40">
        <v>0</v>
      </c>
      <c r="F39" s="1"/>
    </row>
    <row r="40" spans="1:6" ht="15.75" thickBot="1">
      <c r="A40" s="3"/>
      <c r="B40" s="18">
        <v>3639</v>
      </c>
      <c r="C40" s="10">
        <v>3112</v>
      </c>
      <c r="D40" s="5" t="s">
        <v>31</v>
      </c>
      <c r="E40" s="41">
        <v>0</v>
      </c>
      <c r="F40" s="20"/>
    </row>
    <row r="41" spans="1:6" ht="15.75" thickBot="1">
      <c r="A41" s="15" t="s">
        <v>32</v>
      </c>
      <c r="B41" s="16"/>
      <c r="C41" s="16"/>
      <c r="D41" s="16"/>
      <c r="E41" s="43">
        <f>SUM(E39:E40)</f>
        <v>0</v>
      </c>
      <c r="F41" s="1"/>
    </row>
    <row r="42" spans="1:6">
      <c r="A42" s="21"/>
      <c r="B42" s="5"/>
      <c r="C42" s="5"/>
      <c r="D42" s="5"/>
      <c r="E42" s="44"/>
      <c r="F42" s="1"/>
    </row>
    <row r="43" spans="1:6" ht="19.5" thickBot="1">
      <c r="A43" s="6" t="s">
        <v>33</v>
      </c>
      <c r="B43" s="5"/>
      <c r="C43" s="5"/>
      <c r="D43" s="5"/>
      <c r="E43" s="44"/>
      <c r="F43" s="1"/>
    </row>
    <row r="44" spans="1:6">
      <c r="A44" s="35" t="s">
        <v>34</v>
      </c>
      <c r="B44" s="2"/>
      <c r="C44" s="36">
        <v>4111</v>
      </c>
      <c r="D44" s="2" t="s">
        <v>35</v>
      </c>
      <c r="E44" s="45">
        <v>0</v>
      </c>
      <c r="F44" s="1"/>
    </row>
    <row r="45" spans="1:6" ht="15.75" thickBot="1">
      <c r="A45" s="22" t="s">
        <v>34</v>
      </c>
      <c r="B45" s="23"/>
      <c r="C45" s="24">
        <v>4112</v>
      </c>
      <c r="D45" s="23" t="s">
        <v>36</v>
      </c>
      <c r="E45" s="42">
        <v>366000</v>
      </c>
      <c r="F45" s="1"/>
    </row>
    <row r="46" spans="1:6" ht="15.75" thickBot="1">
      <c r="A46" s="15" t="s">
        <v>37</v>
      </c>
      <c r="B46" s="16"/>
      <c r="C46" s="16"/>
      <c r="D46" s="16"/>
      <c r="E46" s="43">
        <f>SUM(E44:E45)</f>
        <v>366000</v>
      </c>
      <c r="F46" s="1"/>
    </row>
    <row r="47" spans="1:6" ht="15.75" customHeight="1" thickBot="1">
      <c r="A47" s="21"/>
      <c r="B47" s="5"/>
      <c r="C47" s="5"/>
      <c r="D47" s="5"/>
      <c r="E47" s="47"/>
      <c r="F47" s="1"/>
    </row>
    <row r="48" spans="1:6" ht="21.75" thickBot="1">
      <c r="A48" s="63" t="s">
        <v>39</v>
      </c>
      <c r="B48" s="5"/>
      <c r="C48" s="5"/>
      <c r="D48" s="5"/>
      <c r="E48" s="59">
        <f>SUM(E46+E41+E36+E22)</f>
        <v>13525000</v>
      </c>
      <c r="F48" s="1"/>
    </row>
    <row r="49" spans="1:6" ht="12.75" customHeight="1">
      <c r="A49" s="25"/>
      <c r="B49" s="5"/>
      <c r="C49" s="5"/>
      <c r="D49" s="5"/>
      <c r="E49" s="62"/>
      <c r="F49" s="1"/>
    </row>
    <row r="50" spans="1:6" ht="23.25" customHeight="1">
      <c r="A50" s="63" t="s">
        <v>94</v>
      </c>
      <c r="B50" s="5"/>
      <c r="C50" s="5"/>
      <c r="D50" s="5"/>
      <c r="E50" s="62"/>
      <c r="F50" s="1"/>
    </row>
    <row r="51" spans="1:6">
      <c r="A51" s="3"/>
      <c r="B51" s="4" t="s">
        <v>69</v>
      </c>
      <c r="C51" s="4" t="s">
        <v>0</v>
      </c>
      <c r="D51" s="5"/>
    </row>
    <row r="52" spans="1:6" ht="19.5" thickBot="1">
      <c r="A52" s="6" t="s">
        <v>40</v>
      </c>
      <c r="B52" s="4"/>
      <c r="C52" s="4"/>
      <c r="D52" s="5"/>
    </row>
    <row r="53" spans="1:6">
      <c r="A53" s="35" t="s">
        <v>41</v>
      </c>
      <c r="B53" s="38">
        <v>2221</v>
      </c>
      <c r="C53" s="36"/>
      <c r="D53" s="2" t="s">
        <v>42</v>
      </c>
      <c r="E53" s="40">
        <v>240000</v>
      </c>
      <c r="F53" s="20"/>
    </row>
    <row r="54" spans="1:6">
      <c r="A54" s="9"/>
      <c r="B54" s="18">
        <v>2321</v>
      </c>
      <c r="C54" s="10"/>
      <c r="D54" s="5" t="s">
        <v>43</v>
      </c>
      <c r="E54" s="41">
        <v>3000</v>
      </c>
      <c r="F54" s="1"/>
    </row>
    <row r="55" spans="1:6">
      <c r="A55" s="9"/>
      <c r="B55" s="18">
        <v>3113</v>
      </c>
      <c r="C55" s="5"/>
      <c r="D55" s="5" t="s">
        <v>44</v>
      </c>
      <c r="E55" s="41">
        <v>1000000</v>
      </c>
      <c r="F55" s="1"/>
    </row>
    <row r="56" spans="1:6">
      <c r="A56" s="9"/>
      <c r="B56" s="18">
        <v>3314</v>
      </c>
      <c r="C56" s="5"/>
      <c r="D56" s="5" t="s">
        <v>45</v>
      </c>
      <c r="E56" s="41">
        <v>90000</v>
      </c>
      <c r="F56" s="1"/>
    </row>
    <row r="57" spans="1:6">
      <c r="A57" s="9"/>
      <c r="B57" s="18">
        <v>3319</v>
      </c>
      <c r="C57" s="5"/>
      <c r="D57" s="14" t="s">
        <v>71</v>
      </c>
      <c r="E57" s="41">
        <v>10000</v>
      </c>
      <c r="F57" s="1"/>
    </row>
    <row r="58" spans="1:6">
      <c r="A58" s="9"/>
      <c r="B58" s="18">
        <v>3399</v>
      </c>
      <c r="C58" s="5"/>
      <c r="D58" s="14" t="s">
        <v>46</v>
      </c>
      <c r="E58" s="41">
        <v>200000</v>
      </c>
      <c r="F58" s="1"/>
    </row>
    <row r="59" spans="1:6">
      <c r="A59" s="9"/>
      <c r="B59" s="18">
        <v>3419</v>
      </c>
      <c r="C59" s="5"/>
      <c r="D59" s="5" t="s">
        <v>47</v>
      </c>
      <c r="E59" s="41">
        <v>25000</v>
      </c>
      <c r="F59" s="1"/>
    </row>
    <row r="60" spans="1:6">
      <c r="A60" s="9"/>
      <c r="B60" s="18">
        <v>3421</v>
      </c>
      <c r="C60" s="5"/>
      <c r="D60" s="5" t="s">
        <v>72</v>
      </c>
      <c r="E60" s="41">
        <v>10000</v>
      </c>
      <c r="F60" s="1"/>
    </row>
    <row r="61" spans="1:6">
      <c r="A61" s="9"/>
      <c r="B61" s="18">
        <v>3429</v>
      </c>
      <c r="C61" s="5"/>
      <c r="D61" s="14" t="s">
        <v>48</v>
      </c>
      <c r="E61" s="41">
        <v>25000</v>
      </c>
      <c r="F61" s="1"/>
    </row>
    <row r="62" spans="1:6">
      <c r="A62" s="9"/>
      <c r="B62" s="18">
        <v>3612</v>
      </c>
      <c r="C62" s="5"/>
      <c r="D62" s="14" t="s">
        <v>49</v>
      </c>
      <c r="E62" s="41">
        <v>64000</v>
      </c>
      <c r="F62" s="1"/>
    </row>
    <row r="63" spans="1:6">
      <c r="A63" s="9"/>
      <c r="B63" s="18">
        <v>3631</v>
      </c>
      <c r="C63" s="10"/>
      <c r="D63" s="5" t="s">
        <v>50</v>
      </c>
      <c r="E63" s="41">
        <v>380000</v>
      </c>
      <c r="F63" s="1"/>
    </row>
    <row r="64" spans="1:6">
      <c r="A64" s="9"/>
      <c r="B64" s="18">
        <v>3635</v>
      </c>
      <c r="C64" s="10"/>
      <c r="D64" s="5" t="s">
        <v>51</v>
      </c>
      <c r="E64" s="41">
        <v>5000</v>
      </c>
      <c r="F64" s="1"/>
    </row>
    <row r="65" spans="1:6">
      <c r="A65" s="9"/>
      <c r="B65" s="18">
        <v>3639</v>
      </c>
      <c r="C65" s="5"/>
      <c r="D65" s="5" t="s">
        <v>52</v>
      </c>
      <c r="E65" s="41">
        <v>15000</v>
      </c>
      <c r="F65" s="1"/>
    </row>
    <row r="66" spans="1:6">
      <c r="A66" s="9"/>
      <c r="B66" s="18" t="s">
        <v>73</v>
      </c>
      <c r="C66" s="5"/>
      <c r="D66" s="5" t="s">
        <v>53</v>
      </c>
      <c r="E66" s="41">
        <v>1530000</v>
      </c>
      <c r="F66" s="1"/>
    </row>
    <row r="67" spans="1:6">
      <c r="A67" s="9"/>
      <c r="B67" s="18">
        <v>3745</v>
      </c>
      <c r="C67" s="5"/>
      <c r="D67" s="14" t="s">
        <v>74</v>
      </c>
      <c r="E67" s="41">
        <v>2795000</v>
      </c>
      <c r="F67" s="1"/>
    </row>
    <row r="68" spans="1:6">
      <c r="A68" s="9"/>
      <c r="B68" s="18">
        <v>4351</v>
      </c>
      <c r="C68" s="5"/>
      <c r="D68" s="14" t="s">
        <v>75</v>
      </c>
      <c r="E68" s="41">
        <v>130000</v>
      </c>
      <c r="F68" s="1"/>
    </row>
    <row r="69" spans="1:6">
      <c r="A69" s="9"/>
      <c r="B69" s="18">
        <v>5299</v>
      </c>
      <c r="C69" s="10"/>
      <c r="D69" s="5" t="s">
        <v>76</v>
      </c>
      <c r="E69" s="41">
        <v>100000</v>
      </c>
      <c r="F69" s="1"/>
    </row>
    <row r="70" spans="1:6">
      <c r="A70" s="9"/>
      <c r="B70" s="18">
        <v>5311</v>
      </c>
      <c r="C70" s="5"/>
      <c r="D70" s="5" t="s">
        <v>54</v>
      </c>
      <c r="E70" s="41">
        <v>122000</v>
      </c>
      <c r="F70" s="1"/>
    </row>
    <row r="71" spans="1:6">
      <c r="A71" s="9"/>
      <c r="B71" s="18">
        <v>5512</v>
      </c>
      <c r="C71" s="5"/>
      <c r="D71" s="5" t="s">
        <v>55</v>
      </c>
      <c r="E71" s="41">
        <v>100000</v>
      </c>
      <c r="F71" s="1"/>
    </row>
    <row r="72" spans="1:6">
      <c r="A72" s="9"/>
      <c r="B72" s="18">
        <v>6112</v>
      </c>
      <c r="C72" s="5"/>
      <c r="D72" s="14" t="s">
        <v>77</v>
      </c>
      <c r="E72" s="41">
        <v>1410000</v>
      </c>
      <c r="F72" s="1"/>
    </row>
    <row r="73" spans="1:6">
      <c r="A73" s="9"/>
      <c r="B73" s="18">
        <v>6171</v>
      </c>
      <c r="C73" s="5"/>
      <c r="D73" s="14" t="s">
        <v>78</v>
      </c>
      <c r="E73" s="41">
        <v>2726000</v>
      </c>
      <c r="F73" s="1"/>
    </row>
    <row r="74" spans="1:6">
      <c r="A74" s="9"/>
      <c r="B74" s="18">
        <v>6310</v>
      </c>
      <c r="C74" s="10"/>
      <c r="D74" s="5" t="s">
        <v>56</v>
      </c>
      <c r="E74" s="41">
        <v>15000</v>
      </c>
      <c r="F74" s="1"/>
    </row>
    <row r="75" spans="1:6">
      <c r="A75" s="9"/>
      <c r="B75" s="18">
        <v>6320</v>
      </c>
      <c r="C75" s="5"/>
      <c r="D75" s="5" t="s">
        <v>57</v>
      </c>
      <c r="E75" s="41">
        <v>100000</v>
      </c>
      <c r="F75" s="1"/>
    </row>
    <row r="76" spans="1:6">
      <c r="A76" s="9"/>
      <c r="B76" s="18">
        <v>6399</v>
      </c>
      <c r="C76" s="5"/>
      <c r="D76" s="5" t="s">
        <v>58</v>
      </c>
      <c r="E76" s="41">
        <v>260000</v>
      </c>
      <c r="F76" s="1"/>
    </row>
    <row r="77" spans="1:6" ht="15.75" thickBot="1">
      <c r="A77" s="9"/>
      <c r="B77" s="18"/>
      <c r="C77" s="5"/>
      <c r="D77" s="14" t="s">
        <v>99</v>
      </c>
      <c r="E77" s="41">
        <v>20000</v>
      </c>
      <c r="F77" s="1"/>
    </row>
    <row r="78" spans="1:6" ht="15.75" thickBot="1">
      <c r="A78" s="15" t="s">
        <v>79</v>
      </c>
      <c r="B78" s="16"/>
      <c r="C78" s="16"/>
      <c r="D78" s="16"/>
      <c r="E78" s="43">
        <f>SUM(E53:E77)</f>
        <v>11375000</v>
      </c>
      <c r="F78" s="1"/>
    </row>
    <row r="79" spans="1:6">
      <c r="A79" s="21"/>
      <c r="B79" s="5"/>
      <c r="C79" s="5"/>
      <c r="D79" s="5"/>
      <c r="E79" s="41"/>
      <c r="F79" s="1"/>
    </row>
    <row r="80" spans="1:6" ht="19.5" thickBot="1">
      <c r="A80" s="6" t="s">
        <v>59</v>
      </c>
      <c r="B80" s="5"/>
      <c r="C80" s="5"/>
      <c r="D80" s="5"/>
      <c r="E80" s="46"/>
    </row>
    <row r="81" spans="1:6">
      <c r="A81" s="54"/>
      <c r="B81" s="36">
        <v>2219</v>
      </c>
      <c r="C81" s="36"/>
      <c r="D81" s="55" t="s">
        <v>60</v>
      </c>
      <c r="E81" s="40">
        <v>200000</v>
      </c>
    </row>
    <row r="82" spans="1:6">
      <c r="A82" s="19"/>
      <c r="B82" s="10">
        <v>3419</v>
      </c>
      <c r="C82" s="10"/>
      <c r="D82" s="14" t="s">
        <v>61</v>
      </c>
      <c r="E82" s="41">
        <v>200000</v>
      </c>
    </row>
    <row r="83" spans="1:6">
      <c r="A83" s="19"/>
      <c r="B83" s="10">
        <v>6171</v>
      </c>
      <c r="C83" s="10"/>
      <c r="D83" s="14" t="s">
        <v>62</v>
      </c>
      <c r="E83" s="41">
        <v>450000</v>
      </c>
    </row>
    <row r="84" spans="1:6">
      <c r="A84" s="19"/>
      <c r="B84" s="10"/>
      <c r="C84" s="10"/>
      <c r="D84" s="14" t="s">
        <v>84</v>
      </c>
      <c r="E84" s="41">
        <v>50000</v>
      </c>
    </row>
    <row r="85" spans="1:6">
      <c r="A85" s="19"/>
      <c r="B85" s="10"/>
      <c r="C85" s="10"/>
      <c r="D85" s="14" t="s">
        <v>85</v>
      </c>
      <c r="E85" s="41">
        <v>200000</v>
      </c>
    </row>
    <row r="86" spans="1:6">
      <c r="A86" s="19"/>
      <c r="B86" s="10"/>
      <c r="C86" s="10"/>
      <c r="D86" s="14" t="s">
        <v>89</v>
      </c>
      <c r="E86" s="41">
        <v>300000</v>
      </c>
    </row>
    <row r="87" spans="1:6">
      <c r="A87" s="19"/>
      <c r="B87" s="10"/>
      <c r="C87" s="10"/>
      <c r="D87" s="14" t="s">
        <v>86</v>
      </c>
      <c r="E87" s="41">
        <v>50000</v>
      </c>
    </row>
    <row r="88" spans="1:6">
      <c r="A88" s="19"/>
      <c r="B88" s="10"/>
      <c r="C88" s="10"/>
      <c r="D88" s="14" t="s">
        <v>87</v>
      </c>
      <c r="E88" s="41">
        <v>500000</v>
      </c>
    </row>
    <row r="89" spans="1:6" ht="15.75" thickBot="1">
      <c r="A89" s="19"/>
      <c r="B89" s="10"/>
      <c r="C89" s="10"/>
      <c r="D89" s="14" t="s">
        <v>88</v>
      </c>
      <c r="E89" s="41">
        <v>200000</v>
      </c>
    </row>
    <row r="90" spans="1:6" ht="15.75" thickBot="1">
      <c r="A90" s="15" t="s">
        <v>90</v>
      </c>
      <c r="B90" s="16"/>
      <c r="C90" s="16"/>
      <c r="D90" s="16"/>
      <c r="E90" s="43">
        <f>SUM(E81:E89)</f>
        <v>2150000</v>
      </c>
      <c r="F90" s="1"/>
    </row>
    <row r="91" spans="1:6" ht="15.75" thickBot="1">
      <c r="A91" s="21"/>
      <c r="B91" s="5"/>
      <c r="C91" s="5"/>
      <c r="D91" s="5"/>
      <c r="E91" s="61"/>
      <c r="F91" s="1"/>
    </row>
    <row r="92" spans="1:6" ht="21.75" thickBot="1">
      <c r="A92" s="63" t="s">
        <v>64</v>
      </c>
      <c r="B92" s="5"/>
      <c r="C92" s="5"/>
      <c r="D92" s="5"/>
      <c r="E92" s="59">
        <f>SUM(E90+E78)</f>
        <v>13525000</v>
      </c>
      <c r="F92" s="1"/>
    </row>
    <row r="93" spans="1:6" ht="15" customHeight="1">
      <c r="A93" s="25"/>
      <c r="B93" s="5"/>
      <c r="C93" s="5"/>
      <c r="D93" s="5"/>
      <c r="E93" s="62"/>
      <c r="F93" s="1"/>
    </row>
    <row r="94" spans="1:6" ht="15" customHeight="1">
      <c r="A94" s="25"/>
      <c r="B94" s="5"/>
      <c r="C94" s="5"/>
      <c r="D94" s="5"/>
      <c r="E94" s="62"/>
      <c r="F94" s="1"/>
    </row>
    <row r="95" spans="1:6" ht="15" customHeight="1" thickBot="1">
      <c r="A95" s="25"/>
      <c r="B95" s="5"/>
      <c r="C95" s="5"/>
      <c r="D95" s="5"/>
      <c r="E95" s="62"/>
      <c r="F95" s="1"/>
    </row>
    <row r="96" spans="1:6" ht="25.5" customHeight="1" thickBot="1">
      <c r="A96" s="56" t="s">
        <v>91</v>
      </c>
      <c r="B96" s="57"/>
      <c r="C96" s="57"/>
      <c r="D96" s="57"/>
      <c r="E96" s="65"/>
      <c r="F96" s="1"/>
    </row>
    <row r="97" spans="1:6" ht="9" customHeight="1">
      <c r="A97" s="25"/>
      <c r="B97" s="5"/>
      <c r="C97" s="5"/>
      <c r="D97" s="5"/>
      <c r="E97" s="62"/>
      <c r="F97" s="1"/>
    </row>
    <row r="98" spans="1:6" ht="23.25" customHeight="1" thickBot="1">
      <c r="A98" s="63" t="s">
        <v>92</v>
      </c>
      <c r="B98" s="5"/>
      <c r="C98" s="5"/>
      <c r="D98" s="5"/>
      <c r="E98" s="62"/>
      <c r="F98" s="1"/>
    </row>
    <row r="99" spans="1:6" ht="15.75" customHeight="1" thickBot="1">
      <c r="A99" s="26" t="s">
        <v>38</v>
      </c>
      <c r="B99" s="16">
        <v>2321</v>
      </c>
      <c r="C99" s="17">
        <v>2324</v>
      </c>
      <c r="D99" s="16" t="s">
        <v>93</v>
      </c>
      <c r="E99" s="43">
        <v>340000</v>
      </c>
      <c r="F99" s="1"/>
    </row>
    <row r="100" spans="1:6" ht="9" customHeight="1">
      <c r="A100" s="64"/>
      <c r="B100" s="5"/>
      <c r="C100" s="10"/>
      <c r="D100" s="5"/>
      <c r="E100" s="47"/>
      <c r="F100" s="1"/>
    </row>
    <row r="101" spans="1:6" ht="23.25" customHeight="1">
      <c r="A101" s="63" t="s">
        <v>94</v>
      </c>
      <c r="B101" s="5"/>
      <c r="C101" s="5"/>
      <c r="D101" s="5"/>
      <c r="E101" s="62"/>
      <c r="F101" s="1"/>
    </row>
    <row r="102" spans="1:6" ht="15.75" customHeight="1">
      <c r="A102" s="64" t="s">
        <v>63</v>
      </c>
      <c r="B102" s="5">
        <v>2321</v>
      </c>
      <c r="C102" s="10">
        <v>5169</v>
      </c>
      <c r="D102" s="5" t="s">
        <v>95</v>
      </c>
      <c r="E102" s="47">
        <v>140000</v>
      </c>
      <c r="F102" s="1"/>
    </row>
    <row r="103" spans="1:6" ht="15.75" customHeight="1">
      <c r="A103" s="64"/>
      <c r="B103" s="5"/>
      <c r="C103" s="10"/>
      <c r="D103" s="5" t="s">
        <v>96</v>
      </c>
      <c r="E103" s="47">
        <v>73000</v>
      </c>
      <c r="F103" s="1"/>
    </row>
    <row r="104" spans="1:6" ht="15.75" customHeight="1">
      <c r="A104" s="64"/>
      <c r="B104" s="5"/>
      <c r="C104" s="10"/>
      <c r="D104" s="14" t="s">
        <v>97</v>
      </c>
      <c r="E104" s="47">
        <v>7000</v>
      </c>
      <c r="F104" s="1"/>
    </row>
    <row r="105" spans="1:6" ht="15.75" customHeight="1" thickBot="1">
      <c r="A105" s="64"/>
      <c r="B105" s="5"/>
      <c r="C105" s="10"/>
      <c r="D105" s="14" t="s">
        <v>109</v>
      </c>
      <c r="E105" s="47">
        <v>120000</v>
      </c>
      <c r="F105" s="1"/>
    </row>
    <row r="106" spans="1:6" ht="15.75" thickBot="1">
      <c r="A106" s="15" t="s">
        <v>98</v>
      </c>
      <c r="B106" s="16"/>
      <c r="C106" s="16"/>
      <c r="D106" s="16"/>
      <c r="E106" s="43">
        <f>SUM(E102:E105)</f>
        <v>340000</v>
      </c>
      <c r="F106" s="1"/>
    </row>
    <row r="107" spans="1:6" ht="15.75" customHeight="1">
      <c r="A107" s="64"/>
      <c r="B107" s="5"/>
      <c r="C107" s="10"/>
      <c r="D107" s="5"/>
      <c r="E107" s="47"/>
      <c r="F107" s="1"/>
    </row>
    <row r="108" spans="1:6" ht="15.75" customHeight="1" thickBot="1">
      <c r="A108" s="64"/>
      <c r="B108" s="5"/>
      <c r="C108" s="10"/>
      <c r="D108" s="5"/>
      <c r="E108" s="47"/>
      <c r="F108" s="1"/>
    </row>
    <row r="109" spans="1:6" ht="27.75" customHeight="1" thickBot="1">
      <c r="A109" s="56" t="s">
        <v>65</v>
      </c>
      <c r="B109" s="57"/>
      <c r="C109" s="57"/>
      <c r="D109" s="57"/>
      <c r="E109" s="58"/>
    </row>
    <row r="110" spans="1:6" ht="9" customHeight="1" thickBot="1">
      <c r="A110" s="25"/>
      <c r="B110" s="5"/>
      <c r="C110" s="5"/>
      <c r="D110" s="5"/>
      <c r="E110" s="44"/>
      <c r="F110" s="1"/>
    </row>
    <row r="111" spans="1:6" ht="18" customHeight="1">
      <c r="A111" s="51" t="s">
        <v>100</v>
      </c>
      <c r="B111" s="52"/>
      <c r="C111" s="52"/>
      <c r="D111" s="52"/>
      <c r="E111" s="53">
        <v>12000000</v>
      </c>
      <c r="F111" s="1"/>
    </row>
    <row r="112" spans="1:6" ht="18" customHeight="1">
      <c r="A112" s="27" t="s">
        <v>101</v>
      </c>
      <c r="B112" s="28"/>
      <c r="C112" s="28"/>
      <c r="D112" s="28"/>
      <c r="E112" s="48">
        <v>12000000</v>
      </c>
      <c r="F112" s="1"/>
    </row>
    <row r="113" spans="1:6" ht="18" customHeight="1">
      <c r="A113" s="27" t="s">
        <v>80</v>
      </c>
      <c r="B113" s="28"/>
      <c r="C113" s="28"/>
      <c r="D113" s="28"/>
      <c r="E113" s="48">
        <v>4700000</v>
      </c>
      <c r="F113" s="1"/>
    </row>
    <row r="114" spans="1:6" ht="22.5" customHeight="1">
      <c r="A114" s="25"/>
      <c r="B114" s="5"/>
      <c r="C114" s="5"/>
      <c r="D114" s="5"/>
      <c r="E114" s="48"/>
      <c r="F114" s="1"/>
    </row>
    <row r="115" spans="1:6" ht="18" customHeight="1">
      <c r="A115" s="29" t="s">
        <v>102</v>
      </c>
      <c r="B115" s="28"/>
      <c r="C115" s="28"/>
      <c r="D115" s="28"/>
      <c r="E115" s="48">
        <f>E48</f>
        <v>13525000</v>
      </c>
      <c r="F115" s="1"/>
    </row>
    <row r="116" spans="1:6" ht="18" customHeight="1">
      <c r="A116" s="27" t="s">
        <v>66</v>
      </c>
      <c r="B116" s="28"/>
      <c r="C116" s="28"/>
      <c r="D116" s="28"/>
      <c r="E116" s="49">
        <f>E119-E115</f>
        <v>0</v>
      </c>
      <c r="F116" s="1"/>
    </row>
    <row r="117" spans="1:6" ht="18" customHeight="1">
      <c r="A117" s="29" t="s">
        <v>67</v>
      </c>
      <c r="B117" s="28"/>
      <c r="C117" s="28"/>
      <c r="D117" s="28"/>
      <c r="E117" s="48">
        <f>E115+E116</f>
        <v>13525000</v>
      </c>
      <c r="F117" s="1"/>
    </row>
    <row r="118" spans="1:6" ht="18" customHeight="1">
      <c r="A118" s="27"/>
      <c r="B118" s="28"/>
      <c r="C118" s="28"/>
      <c r="D118" s="28"/>
      <c r="E118" s="48"/>
      <c r="F118" s="1"/>
    </row>
    <row r="119" spans="1:6" ht="18" customHeight="1" thickBot="1">
      <c r="A119" s="30" t="s">
        <v>68</v>
      </c>
      <c r="B119" s="31"/>
      <c r="C119" s="31"/>
      <c r="D119" s="31"/>
      <c r="E119" s="50">
        <f>E92</f>
        <v>13525000</v>
      </c>
      <c r="F119" s="1"/>
    </row>
    <row r="120" spans="1:6" ht="38.25" customHeight="1">
      <c r="A120" s="66" t="s">
        <v>110</v>
      </c>
      <c r="E120" s="44"/>
      <c r="F120" s="1"/>
    </row>
    <row r="121" spans="1:6" ht="26.25" customHeight="1">
      <c r="A121" s="5" t="s">
        <v>103</v>
      </c>
      <c r="E121" s="44"/>
      <c r="F121" s="1"/>
    </row>
    <row r="122" spans="1:6" ht="15.75">
      <c r="A122" s="28"/>
      <c r="E122" s="44"/>
      <c r="F122" s="1"/>
    </row>
    <row r="123" spans="1:6" ht="15.75">
      <c r="A123" s="28"/>
      <c r="E123" s="44"/>
      <c r="F123" s="1"/>
    </row>
    <row r="124" spans="1:6" ht="15" customHeight="1">
      <c r="A124" s="28"/>
      <c r="B124" s="33"/>
      <c r="C124" s="33"/>
      <c r="D124" s="33"/>
      <c r="E124" s="44"/>
      <c r="F124" s="1"/>
    </row>
    <row r="125" spans="1:6" ht="15" customHeight="1">
      <c r="A125" s="32"/>
      <c r="E125" s="44"/>
      <c r="F125" s="1"/>
    </row>
    <row r="126" spans="1:6" ht="15" customHeight="1">
      <c r="A126" s="32"/>
      <c r="D126" t="s">
        <v>81</v>
      </c>
      <c r="E126" s="44"/>
      <c r="F126" s="1"/>
    </row>
    <row r="127" spans="1:6" ht="15" customHeight="1">
      <c r="A127" s="32"/>
      <c r="D127" t="s">
        <v>82</v>
      </c>
      <c r="E127" s="44"/>
      <c r="F127" s="1"/>
    </row>
    <row r="128" spans="1:6" ht="15" customHeight="1">
      <c r="A128" s="32"/>
      <c r="E128" s="44"/>
      <c r="F128" s="1"/>
    </row>
    <row r="129" spans="1:6" ht="17.25" customHeight="1">
      <c r="A129" s="32"/>
      <c r="B129" s="60" t="s">
        <v>104</v>
      </c>
      <c r="C129" s="60"/>
      <c r="D129" s="60"/>
      <c r="E129" s="44"/>
      <c r="F129" s="1"/>
    </row>
    <row r="130" spans="1:6" ht="17.25" customHeight="1">
      <c r="A130" s="32"/>
      <c r="B130" s="60" t="s">
        <v>105</v>
      </c>
      <c r="C130" s="60"/>
      <c r="D130" s="60"/>
      <c r="E130" s="44"/>
      <c r="F130" s="1"/>
    </row>
    <row r="131" spans="1:6" ht="17.25" customHeight="1">
      <c r="A131" s="32"/>
      <c r="B131" s="60" t="s">
        <v>108</v>
      </c>
      <c r="C131" s="60"/>
      <c r="D131" s="60"/>
      <c r="E131" s="44"/>
      <c r="F131" s="1"/>
    </row>
    <row r="132" spans="1:6" ht="15" customHeight="1"/>
    <row r="133" spans="1:6" ht="15" customHeight="1"/>
    <row r="134" spans="1:6" ht="15" customHeight="1"/>
    <row r="135" spans="1:6" ht="15" customHeight="1"/>
    <row r="136" spans="1:6" ht="15" customHeight="1"/>
    <row r="137" spans="1:6" ht="15" customHeight="1"/>
    <row r="138" spans="1:6">
      <c r="A138" s="5"/>
      <c r="B138" s="5"/>
      <c r="C138" s="5"/>
      <c r="D138" s="34"/>
    </row>
    <row r="140" spans="1:6" ht="15.75" customHeight="1">
      <c r="B140" s="67"/>
    </row>
    <row r="141" spans="1:6" ht="15.75" customHeight="1">
      <c r="B141" s="67"/>
    </row>
    <row r="142" spans="1:6" ht="15.75" customHeight="1">
      <c r="B142" s="67"/>
    </row>
    <row r="143" spans="1:6" ht="15.75" customHeight="1">
      <c r="B143" s="67"/>
    </row>
  </sheetData>
  <mergeCells count="1">
    <mergeCell ref="A1:E1"/>
  </mergeCells>
  <printOptions gridLines="1"/>
  <pageMargins left="0.39370078740157483" right="0.23622047244094491" top="0.39" bottom="0.25" header="0.39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paragrafy</vt:lpstr>
      <vt:lpstr>paragrafy!Oblast_tisku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kancelar</cp:lastModifiedBy>
  <cp:lastPrinted>2012-11-30T14:15:35Z</cp:lastPrinted>
  <dcterms:created xsi:type="dcterms:W3CDTF">2011-11-24T14:34:26Z</dcterms:created>
  <dcterms:modified xsi:type="dcterms:W3CDTF">2012-12-19T13:21:29Z</dcterms:modified>
</cp:coreProperties>
</file>